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  <c r="E19"/>
  <c r="G15"/>
  <c r="G14"/>
  <c r="G13"/>
  <c r="R5"/>
  <c r="P5"/>
  <c r="Q5" s="1"/>
  <c r="I5"/>
  <c r="J5" s="1"/>
  <c r="H5"/>
  <c r="F5" s="1"/>
  <c r="O5" l="1"/>
</calcChain>
</file>

<file path=xl/sharedStrings.xml><?xml version="1.0" encoding="utf-8"?>
<sst xmlns="http://schemas.openxmlformats.org/spreadsheetml/2006/main" count="53" uniqueCount="46">
  <si>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</si>
  <si>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</si>
  <si>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</si>
  <si>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</si>
  <si>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</si>
  <si>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</si>
  <si>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</si>
  <si>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</si>
  <si>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</si>
  <si>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</si>
  <si>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</si>
  <si>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</si>
  <si>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</si>
  <si>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</si>
  <si>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</si>
  <si>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</si>
  <si>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</si>
  <si>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</si>
  <si>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</si>
  <si>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</si>
  <si>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</si>
  <si>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</si>
  <si>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</si>
  <si>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</si>
  <si>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</si>
  <si>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</si>
  <si>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</si>
  <si>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</si>
  <si>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</si>
  <si>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</si>
  <si>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</si>
  <si>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</si>
  <si>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</si>
  <si>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</si>
  <si>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</si>
  <si>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</si>
  <si>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</si>
  <si>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</si>
  <si>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</si>
  <si>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</si>
  <si>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</si>
  <si>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</si>
  <si>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</si>
  <si>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</si>
  <si>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</si>
  <si>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пр-кт. Волжский, д. 15а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</si>
</sst>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0" fillId="5" borderId="9" xfId="2" applyNumberFormat="1" applyFont="1" applyFill="1" applyBorder="1" applyAlignment="1">
      <alignment horizontal="center" vertical="center"/>
    </xf>
    <xf numFmtId="1" fontId="1" fillId="5" borderId="1" xfId="2" applyNumberFormat="1" applyFill="1" applyBorder="1" applyAlignment="1">
      <alignment horizontal="center" vertical="center"/>
    </xf>
    <xf numFmtId="1" fontId="4" fillId="5" borderId="1" xfId="3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7" fillId="5" borderId="10" xfId="4" applyNumberFormat="1" applyFont="1" applyFill="1" applyBorder="1" applyAlignment="1">
      <alignment horizontal="center" vertical="center" wrapText="1"/>
    </xf>
    <xf numFmtId="1" fontId="7" fillId="5" borderId="6" xfId="4" applyNumberFormat="1" applyFont="1" applyFill="1" applyBorder="1" applyAlignment="1">
      <alignment horizontal="center" vertical="center" wrapText="1"/>
    </xf>
    <xf numFmtId="1" fontId="7" fillId="5" borderId="11" xfId="4" applyNumberFormat="1" applyFont="1" applyFill="1" applyBorder="1" applyAlignment="1">
      <alignment horizontal="center" vertical="center" wrapText="1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В.пр.15А" xfId="4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10" workbookViewId="0">
      <selection activeCell="E22" sqref="E22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7" t="s">
        <v>45</v>
      </c>
    </row>
    <row r="3" spans="1:18" ht="20.100000000000001" customHeight="1">
      <c r="A3" s="11"/>
      <c r="B3" s="21" t="s">
        <v>40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s="10" customFormat="1" ht="99.95" customHeight="1">
      <c r="A4" s="12"/>
      <c r="B4" s="14" t="s">
        <v>2</v>
      </c>
      <c r="C4" s="14" t="s">
        <v>3</v>
      </c>
      <c r="D4" s="14" t="s">
        <v>4</v>
      </c>
      <c r="E4" s="14" t="s">
        <v>29</v>
      </c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37</v>
      </c>
      <c r="N4" s="14" t="s">
        <v>38</v>
      </c>
      <c r="O4" s="14" t="s">
        <v>39</v>
      </c>
      <c r="P4" s="14" t="s">
        <v>5</v>
      </c>
      <c r="Q4" s="14" t="s">
        <v>6</v>
      </c>
      <c r="R4" s="14" t="s">
        <v>7</v>
      </c>
    </row>
    <row r="5" spans="1:18" s="9" customFormat="1" ht="20.100000000000001" customHeight="1">
      <c r="A5" s="13"/>
      <c r="B5" s="24">
        <v>0</v>
      </c>
      <c r="C5" s="24">
        <v>0</v>
      </c>
      <c r="D5" s="24">
        <v>0</v>
      </c>
      <c r="E5" s="25">
        <v>517896.33</v>
      </c>
      <c r="F5" s="25">
        <f t="shared" ref="F5" si="0">E5-G5-H5</f>
        <v>357204.54</v>
      </c>
      <c r="G5" s="26">
        <v>98192.34</v>
      </c>
      <c r="H5" s="25">
        <f>3205.1*3.25*6</f>
        <v>62499.45</v>
      </c>
      <c r="I5" s="25">
        <f>773819.15*45%</f>
        <v>348218.61749999999</v>
      </c>
      <c r="J5" s="25">
        <f t="shared" ref="J5" si="1">I5-M5</f>
        <v>348218.61749999999</v>
      </c>
      <c r="K5" s="27">
        <v>0</v>
      </c>
      <c r="L5" s="27">
        <v>0</v>
      </c>
      <c r="M5" s="25">
        <v>0</v>
      </c>
      <c r="N5" s="27">
        <v>0</v>
      </c>
      <c r="O5" s="25">
        <f>I5</f>
        <v>348218.61749999999</v>
      </c>
      <c r="P5" s="25">
        <f>801.2*45%</f>
        <v>360.54</v>
      </c>
      <c r="Q5" s="25">
        <f t="shared" ref="Q5" si="2">P5</f>
        <v>360.54</v>
      </c>
      <c r="R5" s="25">
        <f>379059.99*45%</f>
        <v>170576.99549999999</v>
      </c>
    </row>
    <row r="7" spans="1:18" ht="30" customHeight="1">
      <c r="B7" s="19" t="s">
        <v>16</v>
      </c>
      <c r="C7" s="19"/>
      <c r="D7" s="19"/>
      <c r="E7" s="19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0" t="s">
        <v>28</v>
      </c>
      <c r="C11" s="20"/>
      <c r="D11" s="20"/>
      <c r="E11" s="20"/>
      <c r="F11" s="20"/>
      <c r="G11" s="20"/>
    </row>
    <row r="12" spans="1:18" ht="30" customHeight="1">
      <c r="B12" s="6" t="s">
        <v>17</v>
      </c>
      <c r="C12" s="6" t="s">
        <v>18</v>
      </c>
      <c r="D12" s="7" t="s">
        <v>19</v>
      </c>
      <c r="E12" s="8" t="s">
        <v>20</v>
      </c>
      <c r="F12" s="8" t="s">
        <v>21</v>
      </c>
      <c r="G12" s="8" t="s">
        <v>22</v>
      </c>
    </row>
    <row r="13" spans="1:18" ht="30" customHeight="1">
      <c r="B13" s="28" t="s">
        <v>23</v>
      </c>
      <c r="C13" s="4" t="s">
        <v>24</v>
      </c>
      <c r="D13" s="30">
        <v>320.04000000000002</v>
      </c>
      <c r="E13" s="31">
        <v>11591.54</v>
      </c>
      <c r="F13" s="32">
        <v>10660.42</v>
      </c>
      <c r="G13" s="5">
        <f>E13-F13</f>
        <v>931.1200000000008</v>
      </c>
    </row>
    <row r="14" spans="1:18" ht="30" customHeight="1">
      <c r="B14" s="28" t="s">
        <v>25</v>
      </c>
      <c r="C14" s="4" t="s">
        <v>26</v>
      </c>
      <c r="D14" s="30">
        <v>112.95</v>
      </c>
      <c r="E14" s="31">
        <v>155822.44</v>
      </c>
      <c r="F14" s="32">
        <v>105084.54</v>
      </c>
      <c r="G14" s="5">
        <f t="shared" ref="G14:G15" si="3">E14-F14</f>
        <v>50737.900000000009</v>
      </c>
    </row>
    <row r="15" spans="1:18" ht="30" customHeight="1">
      <c r="B15" s="28" t="s">
        <v>27</v>
      </c>
      <c r="C15" s="4" t="s">
        <v>26</v>
      </c>
      <c r="D15" s="30">
        <v>3369.6</v>
      </c>
      <c r="E15" s="31">
        <v>466767.63</v>
      </c>
      <c r="F15" s="31">
        <v>318286.17</v>
      </c>
      <c r="G15" s="5">
        <f t="shared" si="3"/>
        <v>148481.46000000002</v>
      </c>
    </row>
    <row r="17" spans="2:11" ht="20.100000000000001" customHeight="1">
      <c r="B17" s="18" t="s">
        <v>0</v>
      </c>
      <c r="C17" s="18"/>
      <c r="D17" s="18"/>
      <c r="E17" s="18"/>
      <c r="F17" s="18"/>
      <c r="G17" s="18"/>
      <c r="H17" s="18" t="s">
        <v>1</v>
      </c>
      <c r="I17" s="18"/>
      <c r="J17" s="18"/>
      <c r="K17" s="18"/>
    </row>
    <row r="18" spans="2:11" ht="90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  <c r="I18" s="2" t="s">
        <v>9</v>
      </c>
      <c r="J18" s="2" t="s">
        <v>10</v>
      </c>
      <c r="K18" s="2" t="s">
        <v>11</v>
      </c>
    </row>
    <row r="19" spans="2:11" ht="30" customHeight="1">
      <c r="B19" s="29">
        <v>0</v>
      </c>
      <c r="C19" s="29">
        <v>0</v>
      </c>
      <c r="D19" s="29">
        <v>0</v>
      </c>
      <c r="E19" s="29">
        <f>801.2*55%</f>
        <v>440.66000000000008</v>
      </c>
      <c r="F19" s="29">
        <f t="shared" ref="F19" si="4">E19</f>
        <v>440.66000000000008</v>
      </c>
      <c r="G19" s="29">
        <f>379059.99*55%</f>
        <v>208482.9945</v>
      </c>
      <c r="H19" s="29">
        <v>1</v>
      </c>
      <c r="I19" s="29">
        <v>1</v>
      </c>
      <c r="J19" s="29">
        <v>0</v>
      </c>
      <c r="K19" s="29">
        <v>7121.8</v>
      </c>
    </row>
    <row r="21" spans="2:11" ht="20.100000000000001" customHeight="1">
      <c r="B21" s="20" t="s">
        <v>44</v>
      </c>
      <c r="C21" s="20"/>
      <c r="D21" s="20"/>
    </row>
    <row r="22" spans="2:11" ht="76.5">
      <c r="B22" s="3" t="s">
        <v>41</v>
      </c>
      <c r="C22" s="3" t="s">
        <v>42</v>
      </c>
      <c r="D22" s="3" t="s">
        <v>43</v>
      </c>
    </row>
    <row r="23" spans="2:11" ht="20.100000000000001" customHeight="1">
      <c r="B23" s="15">
        <v>0</v>
      </c>
      <c r="C23" s="15">
        <v>0</v>
      </c>
      <c r="D23" s="16">
        <v>0</v>
      </c>
    </row>
  </sheetData>
  <mergeCells count="6">
    <mergeCell ref="B21:D21"/>
    <mergeCell ref="B17:G17"/>
    <mergeCell ref="H17:K17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2016-03-28T09:47:43Z</dcterms:modified>
</cp:coreProperties>
</file>