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05" yWindow="1740" windowWidth="2005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F19"/>
  <c r="E19"/>
  <c r="G15"/>
  <c r="G14"/>
  <c r="G13"/>
  <c r="R5"/>
  <c r="P5"/>
  <c r="Q5" s="1"/>
  <c r="I5"/>
  <c r="J5" s="1"/>
  <c r="H5"/>
  <c r="F5" s="1"/>
  <c r="O5" l="1"/>
</calcChain>
</file>

<file path=xl/sharedStrings.xml><?xml version="1.0" encoding="utf-8"?>
<sst xmlns="http://schemas.openxmlformats.org/spreadsheetml/2006/main" count="53" uniqueCount="46">
  <si>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</si>
  <si>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</si>
  <si>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</si>
  <si>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</si>
  <si>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</si>
  <si>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</si>
  <si>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</si>
  <si>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</si>
  <si>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Количество поступивших претензий (ед.)</t>
  </si>
  <si>
    <t>Количество удовлетворенных претензий (ед.)</t>
  </si>
  <si>
    <t>Количество претензий, в удовлетворении которых отказано (ед.)</t>
  </si>
  <si>
    <t>Сумма произведенного перерасчета (руб.)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</si>
  <si>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</si>
  <si>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</si>
  <si>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</si>
  <si>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</si>
  <si>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</si>
  <si>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Вид коммунальных услуг</t>
  </si>
  <si>
    <t>Ед.изме-рения</t>
  </si>
  <si>
    <t>Общий объем потребления</t>
  </si>
  <si>
    <t>Начислено потребителям (руб)</t>
  </si>
  <si>
    <t>Оплачено потребителям (руб)</t>
  </si>
  <si>
    <t>Задолженность потребителей  (руб)</t>
  </si>
  <si>
    <t>Электричество в МОП</t>
  </si>
  <si>
    <t>Кв.т</t>
  </si>
  <si>
    <t>Т/энергия на ГВС</t>
  </si>
  <si>
    <t>Гкал</t>
  </si>
  <si>
    <t>Отопление</t>
  </si>
  <si>
    <t>Объемы по коммунальным услугам</t>
  </si>
  <si>
    <t>Начислено за услуги (работы) по содержанию и текущему ремонту Всего (руб.):</t>
  </si>
  <si>
    <t>в т.ч. за содержание дома (руб.)</t>
  </si>
  <si>
    <t>в т.ч. за текущий ремонт (руб.)</t>
  </si>
  <si>
    <t>в т.ч. Услуги управления (руб.)</t>
  </si>
  <si>
    <t>Получено денежных средств Всего (руб.):</t>
  </si>
  <si>
    <t>в т.ч. Денежных средств от собственников/нанимателей помещений (руб.)</t>
  </si>
  <si>
    <t>в т.ч. Целевых взносов от собственников/нанимателей помещений (руб.)</t>
  </si>
  <si>
    <t>в т.ч. Субсидий (руб.)</t>
  </si>
  <si>
    <t>в т.ч. Денежных средств от изпользования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</si>
  <si>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</si>
  <si>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</si>
  <si>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Общая информация об оказании услуг (выполнении работ) по содержанию и текущему ремонту общего имущества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</si>
  <si>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</si>
  <si>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</si>
  <si>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</si>
  <si>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Претензионно-исковая работа</t>
  </si>
  <si>
    <t>пр-кт. Волжский, д. 15а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</si>
</sst>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6" fillId="0" borderId="0"/>
  </cellStyleXfs>
  <cellXfs count="33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49" fontId="4" fillId="4" borderId="8" xfId="1" applyNumberFormat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4" fillId="5" borderId="0" xfId="1" applyFont="1" applyFill="1" applyBorder="1" applyAlignment="1">
      <alignment horizontal="centerContinuous" vertical="center" wrapText="1"/>
    </xf>
    <xf numFmtId="0" fontId="3" fillId="5" borderId="0" xfId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Continuous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6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0" fillId="5" borderId="9" xfId="2" applyNumberFormat="1" applyFont="1" applyFill="1" applyBorder="1" applyAlignment="1">
      <alignment horizontal="center" vertical="center"/>
    </xf>
    <xf numFmtId="1" fontId="1" fillId="5" borderId="1" xfId="2" applyNumberFormat="1" applyFill="1" applyBorder="1" applyAlignment="1">
      <alignment horizontal="center" vertical="center"/>
    </xf>
    <xf numFmtId="1" fontId="4" fillId="5" borderId="1" xfId="3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/>
    </xf>
    <xf numFmtId="1" fontId="7" fillId="5" borderId="10" xfId="4" applyNumberFormat="1" applyFont="1" applyFill="1" applyBorder="1" applyAlignment="1">
      <alignment horizontal="center" vertical="center" wrapText="1"/>
    </xf>
    <xf numFmtId="1" fontId="7" fillId="5" borderId="6" xfId="4" applyNumberFormat="1" applyFont="1" applyFill="1" applyBorder="1" applyAlignment="1">
      <alignment horizontal="center" vertical="center" wrapText="1"/>
    </xf>
    <xf numFmtId="1" fontId="7" fillId="5" borderId="11" xfId="4" applyNumberFormat="1" applyFont="1" applyFill="1" applyBorder="1" applyAlignment="1">
      <alignment horizontal="center" vertical="center" wrapText="1"/>
    </xf>
  </cellXfs>
  <cellStyles count="5">
    <cellStyle name="20% - Акцент1" xfId="2" builtinId="30"/>
    <cellStyle name="Акцент1" xfId="1" builtinId="29"/>
    <cellStyle name="Обычный" xfId="0" builtinId="0"/>
    <cellStyle name="Обычный_В.пр.15А" xfId="4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topLeftCell="A10" workbookViewId="0">
      <selection activeCell="E22" sqref="E22"/>
    </sheetView>
  </sheetViews>
  <sheetFormatPr defaultRowHeight="15"/>
  <cols>
    <col min="1" max="1" width="5.42578125" customWidth="1"/>
    <col min="2" max="18" width="15.7109375" customWidth="1"/>
  </cols>
  <sheetData>
    <row r="1" spans="1:18">
      <c r="B1" s="17" t="s">
        <v>45</v>
      </c>
    </row>
    <row r="3" spans="1:18" ht="20.100000000000001" customHeight="1">
      <c r="A3" s="11"/>
      <c r="B3" s="21" t="s">
        <v>40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s="10" customFormat="1" ht="99.95" customHeight="1">
      <c r="A4" s="12"/>
      <c r="B4" s="14" t="s">
        <v>2</v>
      </c>
      <c r="C4" s="14" t="s">
        <v>3</v>
      </c>
      <c r="D4" s="14" t="s">
        <v>4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39</v>
      </c>
      <c r="P4" s="14" t="s">
        <v>5</v>
      </c>
      <c r="Q4" s="14" t="s">
        <v>6</v>
      </c>
      <c r="R4" s="14" t="s">
        <v>7</v>
      </c>
    </row>
    <row r="5" spans="1:18" s="9" customFormat="1" ht="20.100000000000001" customHeight="1">
      <c r="A5" s="13"/>
      <c r="B5" s="24">
        <v>0</v>
      </c>
      <c r="C5" s="24">
        <v>0</v>
      </c>
      <c r="D5" s="24">
        <v>0</v>
      </c>
      <c r="E5" s="25">
        <v>517896.33</v>
      </c>
      <c r="F5" s="25">
        <f t="shared" ref="F5" si="0">E5-G5-H5</f>
        <v>357204.54</v>
      </c>
      <c r="G5" s="26">
        <v>98192.34</v>
      </c>
      <c r="H5" s="25">
        <f>3205.1*3.25*6</f>
        <v>62499.45</v>
      </c>
      <c r="I5" s="25">
        <f>773819.15*45%</f>
        <v>348218.61749999999</v>
      </c>
      <c r="J5" s="25">
        <f t="shared" ref="J5" si="1">I5-M5</f>
        <v>348218.61749999999</v>
      </c>
      <c r="K5" s="27">
        <v>0</v>
      </c>
      <c r="L5" s="27">
        <v>0</v>
      </c>
      <c r="M5" s="25">
        <v>0</v>
      </c>
      <c r="N5" s="27">
        <v>0</v>
      </c>
      <c r="O5" s="25">
        <f>I5</f>
        <v>348218.61749999999</v>
      </c>
      <c r="P5" s="25">
        <f>801.2*45%</f>
        <v>360.54</v>
      </c>
      <c r="Q5" s="25">
        <f t="shared" ref="Q5" si="2">P5</f>
        <v>360.54</v>
      </c>
      <c r="R5" s="25">
        <f>379059.99*45%</f>
        <v>170576.99549999999</v>
      </c>
    </row>
    <row r="7" spans="1:18" ht="30" customHeight="1">
      <c r="B7" s="19" t="s">
        <v>16</v>
      </c>
      <c r="C7" s="19"/>
      <c r="D7" s="19"/>
      <c r="E7" s="19"/>
    </row>
    <row r="8" spans="1:18" ht="39.950000000000003" customHeight="1">
      <c r="B8" s="3" t="s">
        <v>12</v>
      </c>
      <c r="C8" s="3" t="s">
        <v>13</v>
      </c>
      <c r="D8" s="3" t="s">
        <v>14</v>
      </c>
      <c r="E8" s="3" t="s">
        <v>15</v>
      </c>
    </row>
    <row r="9" spans="1:18" ht="30" customHeight="1">
      <c r="B9" s="1">
        <v>0</v>
      </c>
      <c r="C9" s="1">
        <v>0</v>
      </c>
      <c r="D9" s="1">
        <v>0</v>
      </c>
      <c r="E9" s="1">
        <v>0</v>
      </c>
    </row>
    <row r="10" spans="1:18" ht="14.25" customHeight="1"/>
    <row r="11" spans="1:18" ht="30" customHeight="1">
      <c r="B11" s="20" t="s">
        <v>28</v>
      </c>
      <c r="C11" s="20"/>
      <c r="D11" s="20"/>
      <c r="E11" s="20"/>
      <c r="F11" s="20"/>
      <c r="G11" s="20"/>
    </row>
    <row r="12" spans="1:18" ht="30" customHeight="1">
      <c r="B12" s="6" t="s">
        <v>17</v>
      </c>
      <c r="C12" s="6" t="s">
        <v>18</v>
      </c>
      <c r="D12" s="7" t="s">
        <v>19</v>
      </c>
      <c r="E12" s="8" t="s">
        <v>20</v>
      </c>
      <c r="F12" s="8" t="s">
        <v>21</v>
      </c>
      <c r="G12" s="8" t="s">
        <v>22</v>
      </c>
    </row>
    <row r="13" spans="1:18" ht="30" customHeight="1">
      <c r="B13" s="28" t="s">
        <v>23</v>
      </c>
      <c r="C13" s="4" t="s">
        <v>24</v>
      </c>
      <c r="D13" s="30">
        <v>320.04000000000002</v>
      </c>
      <c r="E13" s="31">
        <v>11591.54</v>
      </c>
      <c r="F13" s="32">
        <v>10660.42</v>
      </c>
      <c r="G13" s="5">
        <f>E13-F13</f>
        <v>931.1200000000008</v>
      </c>
    </row>
    <row r="14" spans="1:18" ht="30" customHeight="1">
      <c r="B14" s="28" t="s">
        <v>25</v>
      </c>
      <c r="C14" s="4" t="s">
        <v>26</v>
      </c>
      <c r="D14" s="30">
        <v>112.95</v>
      </c>
      <c r="E14" s="31">
        <v>155822.44</v>
      </c>
      <c r="F14" s="32">
        <v>105084.54</v>
      </c>
      <c r="G14" s="5">
        <f t="shared" ref="G14:G15" si="3">E14-F14</f>
        <v>50737.900000000009</v>
      </c>
    </row>
    <row r="15" spans="1:18" ht="30" customHeight="1">
      <c r="B15" s="28" t="s">
        <v>27</v>
      </c>
      <c r="C15" s="4" t="s">
        <v>26</v>
      </c>
      <c r="D15" s="30">
        <v>3369.6</v>
      </c>
      <c r="E15" s="31">
        <v>466767.63</v>
      </c>
      <c r="F15" s="31">
        <v>318286.17</v>
      </c>
      <c r="G15" s="5">
        <f t="shared" si="3"/>
        <v>148481.46000000002</v>
      </c>
    </row>
    <row r="17" spans="2:11" ht="20.100000000000001" customHeight="1">
      <c r="B17" s="18" t="s">
        <v>0</v>
      </c>
      <c r="C17" s="18"/>
      <c r="D17" s="18"/>
      <c r="E17" s="18"/>
      <c r="F17" s="18"/>
      <c r="G17" s="18"/>
      <c r="H17" s="18" t="s">
        <v>1</v>
      </c>
      <c r="I17" s="18"/>
      <c r="J17" s="18"/>
      <c r="K17" s="18"/>
    </row>
    <row r="18" spans="2:11" ht="90"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2" t="s">
        <v>8</v>
      </c>
      <c r="I18" s="2" t="s">
        <v>9</v>
      </c>
      <c r="J18" s="2" t="s">
        <v>10</v>
      </c>
      <c r="K18" s="2" t="s">
        <v>11</v>
      </c>
    </row>
    <row r="19" spans="2:11" ht="30" customHeight="1">
      <c r="B19" s="29">
        <v>0</v>
      </c>
      <c r="C19" s="29">
        <v>0</v>
      </c>
      <c r="D19" s="29">
        <v>0</v>
      </c>
      <c r="E19" s="29">
        <f>801.2*55%</f>
        <v>440.66000000000008</v>
      </c>
      <c r="F19" s="29">
        <f t="shared" ref="F19" si="4">E19</f>
        <v>440.66000000000008</v>
      </c>
      <c r="G19" s="29">
        <f>379059.99*55%</f>
        <v>208482.9945</v>
      </c>
      <c r="H19" s="29">
        <v>1</v>
      </c>
      <c r="I19" s="29">
        <v>1</v>
      </c>
      <c r="J19" s="29">
        <v>0</v>
      </c>
      <c r="K19" s="29">
        <v>7121.8</v>
      </c>
    </row>
    <row r="21" spans="2:11" ht="20.100000000000001" customHeight="1">
      <c r="B21" s="20" t="s">
        <v>44</v>
      </c>
      <c r="C21" s="20"/>
      <c r="D21" s="20"/>
    </row>
    <row r="22" spans="2:11" ht="76.5">
      <c r="B22" s="3" t="s">
        <v>41</v>
      </c>
      <c r="C22" s="3" t="s">
        <v>42</v>
      </c>
      <c r="D22" s="3" t="s">
        <v>43</v>
      </c>
    </row>
    <row r="23" spans="2:11" ht="20.100000000000001" customHeight="1">
      <c r="B23" s="15">
        <v>0</v>
      </c>
      <c r="C23" s="15">
        <v>0</v>
      </c>
      <c r="D23" s="16">
        <v>0</v>
      </c>
    </row>
  </sheetData>
  <mergeCells count="6">
    <mergeCell ref="B21:D21"/>
    <mergeCell ref="B17:G17"/>
    <mergeCell ref="H17:K17"/>
    <mergeCell ref="B7:E7"/>
    <mergeCell ref="B11:G11"/>
    <mergeCell ref="B3:R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SOUNB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2016-03-24T06:09:01Z</dcterms:created>
  <dcterms:modified xsi:type="dcterms:W3CDTF">2016-03-28T09:47:43Z</dcterms:modified>
</cp:coreProperties>
</file>