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05" yWindow="1740" windowWidth="2005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F20"/>
  <c r="G16"/>
  <c r="G15"/>
  <c r="G14"/>
  <c r="G13"/>
  <c r="R5"/>
  <c r="Q5"/>
  <c r="J5"/>
  <c r="I5"/>
  <c r="O5" s="1"/>
  <c r="H5"/>
  <c r="G5"/>
  <c r="F5" l="1"/>
</calcChain>
</file>

<file path=xl/sharedStrings.xml><?xml version="1.0" encoding="utf-8"?>
<sst xmlns="http://schemas.openxmlformats.org/spreadsheetml/2006/main" count="55" uniqueCount="47">
  <si>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</si>
  <si>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</si>
  <si>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</si>
  <si>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</si>
  <si>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</si>
  <si>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</si>
  <si>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</si>
  <si>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</si>
  <si>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Количество поступивших претензий (ед.)</t>
  </si>
  <si>
    <t>Количество удовлетворенных претензий (ед.)</t>
  </si>
  <si>
    <t>Количество претензий, в удовлетворении которых отказано (ед.)</t>
  </si>
  <si>
    <t>Сумма произведенного перерасчета (руб.)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</si>
  <si>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</si>
  <si>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</si>
  <si>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</si>
  <si>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</si>
  <si>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</si>
  <si>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Вид коммунальных услуг</t>
  </si>
  <si>
    <t>Ед.изме-рения</t>
  </si>
  <si>
    <t>Общий объем потребления</t>
  </si>
  <si>
    <t>Начислено потребителям (руб)</t>
  </si>
  <si>
    <t>Оплачено потребителям (руб)</t>
  </si>
  <si>
    <t>Задолженность потребителей  (руб)</t>
  </si>
  <si>
    <t>Электричество в МОП</t>
  </si>
  <si>
    <t>Кв.т</t>
  </si>
  <si>
    <t>Объемы по коммунальным услугам</t>
  </si>
  <si>
    <t>Начислено за услуги (работы) по содержанию и текущему ремонту Всего (руб.):</t>
  </si>
  <si>
    <t>в т.ч. за содержание дома (руб.)</t>
  </si>
  <si>
    <t>в т.ч. за текущий ремонт (руб.)</t>
  </si>
  <si>
    <t>в т.ч. Услуги управления (руб.)</t>
  </si>
  <si>
    <t>Получено денежных средств Всего (руб.):</t>
  </si>
  <si>
    <t>в т.ч. Денежных средств от собственников/нанимателей помещений (руб.)</t>
  </si>
  <si>
    <t>в т.ч. Целевых взносов от собственников/нанимателей помещений (руб.)</t>
  </si>
  <si>
    <t>в т.ч. Субсидий (руб.)</t>
  </si>
  <si>
    <t>в т.ч. Денежных средств от изпользования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</si>
  <si>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</si>
  <si>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</si>
  <si>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Общая информация об оказании услуг (выполнении работ) по содержанию и текущему ремонту общего имущества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</si>
  <si>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</si>
  <si>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</si>
  <si>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</si>
  <si>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Претензионно-исковая работа</t>
  </si>
  <si>
    <t>Льва Толстого, 29</t>
  </si>
  <si>
    <t>Электрическая энергия в кв-рах</t>
  </si>
  <si>
    <t>Холодное водоснабжение</t>
  </si>
  <si>
    <t>Куб.м</t>
  </si>
  <si>
    <t>Водоотведение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</si>
</sst>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  <xf numFmtId="0" fontId="6" fillId="0" borderId="0"/>
  </cellStyleXfs>
  <cellXfs count="34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" fontId="5" fillId="5" borderId="5" xfId="2" applyNumberFormat="1" applyFont="1" applyFill="1" applyBorder="1" applyAlignment="1">
      <alignment horizontal="center" vertical="center" wrapText="1"/>
    </xf>
    <xf numFmtId="49" fontId="4" fillId="4" borderId="6" xfId="1" applyNumberFormat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4" fillId="5" borderId="0" xfId="1" applyFont="1" applyFill="1" applyBorder="1" applyAlignment="1">
      <alignment horizontal="centerContinuous" vertical="center" wrapText="1"/>
    </xf>
    <xf numFmtId="0" fontId="3" fillId="5" borderId="0" xfId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Continuous" vertical="center" wrapText="1"/>
    </xf>
    <xf numFmtId="1" fontId="1" fillId="5" borderId="5" xfId="2" applyNumberForma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2" fillId="0" borderId="0" xfId="0" applyFont="1"/>
    <xf numFmtId="0" fontId="4" fillId="5" borderId="5" xfId="1" applyFont="1" applyFill="1" applyBorder="1" applyAlignment="1">
      <alignment horizontal="center" vertical="center" wrapText="1"/>
    </xf>
    <xf numFmtId="1" fontId="1" fillId="5" borderId="1" xfId="2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5" borderId="5" xfId="2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" fontId="7" fillId="5" borderId="5" xfId="3" applyNumberFormat="1" applyFont="1" applyFill="1" applyBorder="1" applyAlignment="1">
      <alignment horizontal="center" vertical="center" wrapText="1"/>
    </xf>
    <xf numFmtId="1" fontId="7" fillId="5" borderId="5" xfId="4" applyNumberFormat="1" applyFont="1" applyFill="1" applyBorder="1" applyAlignment="1">
      <alignment horizontal="center" vertical="center" wrapText="1"/>
    </xf>
    <xf numFmtId="0" fontId="4" fillId="5" borderId="5" xfId="2" applyFont="1" applyFill="1" applyBorder="1" applyAlignment="1">
      <alignment horizontal="center" vertical="center" wrapText="1"/>
    </xf>
    <xf numFmtId="1" fontId="4" fillId="5" borderId="1" xfId="2" applyNumberFormat="1" applyFont="1" applyFill="1" applyBorder="1" applyAlignment="1">
      <alignment horizontal="center" vertical="center"/>
    </xf>
  </cellXfs>
  <cellStyles count="5">
    <cellStyle name="20% - Акцент1" xfId="2" builtinId="30"/>
    <cellStyle name="Акцент1" xfId="1" builtinId="29"/>
    <cellStyle name="Обычный" xfId="0" builtinId="0"/>
    <cellStyle name="Обычный_Льва Толстого 29" xfId="3"/>
    <cellStyle name="Обычный_Садовая 7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topLeftCell="A10" workbookViewId="0">
      <selection activeCell="F23" sqref="F23"/>
    </sheetView>
  </sheetViews>
  <sheetFormatPr defaultRowHeight="15"/>
  <cols>
    <col min="1" max="1" width="5.42578125" customWidth="1"/>
    <col min="2" max="18" width="15.7109375" customWidth="1"/>
  </cols>
  <sheetData>
    <row r="1" spans="1:18">
      <c r="B1" s="16" t="s">
        <v>42</v>
      </c>
    </row>
    <row r="3" spans="1:18" ht="20.100000000000001" customHeight="1">
      <c r="A3" s="9"/>
      <c r="B3" s="27" t="s">
        <v>37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</row>
    <row r="4" spans="1:18" s="8" customFormat="1" ht="99.95" customHeight="1">
      <c r="A4" s="10"/>
      <c r="B4" s="12" t="s">
        <v>2</v>
      </c>
      <c r="C4" s="12" t="s">
        <v>3</v>
      </c>
      <c r="D4" s="12" t="s">
        <v>4</v>
      </c>
      <c r="E4" s="12" t="s">
        <v>26</v>
      </c>
      <c r="F4" s="12" t="s">
        <v>27</v>
      </c>
      <c r="G4" s="12" t="s">
        <v>28</v>
      </c>
      <c r="H4" s="12" t="s">
        <v>29</v>
      </c>
      <c r="I4" s="12" t="s">
        <v>30</v>
      </c>
      <c r="J4" s="12" t="s">
        <v>31</v>
      </c>
      <c r="K4" s="12" t="s">
        <v>32</v>
      </c>
      <c r="L4" s="12" t="s">
        <v>33</v>
      </c>
      <c r="M4" s="12" t="s">
        <v>34</v>
      </c>
      <c r="N4" s="12" t="s">
        <v>35</v>
      </c>
      <c r="O4" s="12" t="s">
        <v>36</v>
      </c>
      <c r="P4" s="12" t="s">
        <v>5</v>
      </c>
      <c r="Q4" s="12" t="s">
        <v>6</v>
      </c>
      <c r="R4" s="12" t="s">
        <v>7</v>
      </c>
    </row>
    <row r="5" spans="1:18" s="7" customFormat="1" ht="20.100000000000001" customHeight="1">
      <c r="A5" s="11"/>
      <c r="B5" s="20">
        <v>0</v>
      </c>
      <c r="C5" s="20">
        <v>0</v>
      </c>
      <c r="D5" s="20">
        <v>0</v>
      </c>
      <c r="E5" s="13">
        <v>403654</v>
      </c>
      <c r="F5" s="18">
        <f t="shared" ref="F5" si="0">E5-G5-H5</f>
        <v>285910</v>
      </c>
      <c r="G5" s="13">
        <f>2943.6*5.1*5</f>
        <v>75061.799999999988</v>
      </c>
      <c r="H5" s="13">
        <f>2943.6*2.9*5</f>
        <v>42682.2</v>
      </c>
      <c r="I5" s="13">
        <f>335882.74*76%</f>
        <v>255270.8824</v>
      </c>
      <c r="J5" s="18">
        <f t="shared" ref="J5" si="1">I5-M5</f>
        <v>255270.8824</v>
      </c>
      <c r="K5" s="19">
        <v>0</v>
      </c>
      <c r="L5" s="19">
        <v>0</v>
      </c>
      <c r="M5" s="13">
        <v>0</v>
      </c>
      <c r="N5" s="19">
        <v>0</v>
      </c>
      <c r="O5" s="18">
        <f>I5</f>
        <v>255270.8824</v>
      </c>
      <c r="P5" s="13">
        <v>0</v>
      </c>
      <c r="Q5" s="18">
        <f t="shared" ref="Q5" si="2">P5</f>
        <v>0</v>
      </c>
      <c r="R5" s="18">
        <f>198645.62*76%</f>
        <v>150970.67120000001</v>
      </c>
    </row>
    <row r="7" spans="1:18" ht="30" customHeight="1">
      <c r="B7" s="26" t="s">
        <v>16</v>
      </c>
      <c r="C7" s="26"/>
      <c r="D7" s="26"/>
      <c r="E7" s="26"/>
    </row>
    <row r="8" spans="1:18" ht="39.950000000000003" customHeight="1">
      <c r="B8" s="3" t="s">
        <v>12</v>
      </c>
      <c r="C8" s="3" t="s">
        <v>13</v>
      </c>
      <c r="D8" s="3" t="s">
        <v>14</v>
      </c>
      <c r="E8" s="3" t="s">
        <v>15</v>
      </c>
    </row>
    <row r="9" spans="1:18" ht="30" customHeight="1">
      <c r="B9" s="1">
        <v>0</v>
      </c>
      <c r="C9" s="1">
        <v>0</v>
      </c>
      <c r="D9" s="1">
        <v>0</v>
      </c>
      <c r="E9" s="1">
        <v>0</v>
      </c>
    </row>
    <row r="10" spans="1:18" ht="14.25" customHeight="1"/>
    <row r="11" spans="1:18" ht="30" customHeight="1">
      <c r="B11" s="21" t="s">
        <v>25</v>
      </c>
      <c r="C11" s="21"/>
      <c r="D11" s="21"/>
      <c r="E11" s="21"/>
      <c r="F11" s="21"/>
      <c r="G11" s="21"/>
    </row>
    <row r="12" spans="1:18" ht="30" customHeight="1">
      <c r="B12" s="6" t="s">
        <v>17</v>
      </c>
      <c r="C12" s="6" t="s">
        <v>18</v>
      </c>
      <c r="D12" s="5" t="s">
        <v>19</v>
      </c>
      <c r="E12" s="6" t="s">
        <v>20</v>
      </c>
      <c r="F12" s="6" t="s">
        <v>21</v>
      </c>
      <c r="G12" s="6" t="s">
        <v>22</v>
      </c>
    </row>
    <row r="13" spans="1:18" ht="30" customHeight="1">
      <c r="B13" s="17" t="s">
        <v>23</v>
      </c>
      <c r="C13" s="32" t="s">
        <v>24</v>
      </c>
      <c r="D13" s="4">
        <v>11142</v>
      </c>
      <c r="E13" s="30">
        <v>38328.47</v>
      </c>
      <c r="F13" s="30">
        <v>27960.560000000001</v>
      </c>
      <c r="G13" s="4">
        <f t="shared" ref="G13:G16" si="3">E13-F13</f>
        <v>10367.91</v>
      </c>
    </row>
    <row r="14" spans="1:18" ht="30" customHeight="1">
      <c r="B14" s="17" t="s">
        <v>43</v>
      </c>
      <c r="C14" s="32" t="s">
        <v>24</v>
      </c>
      <c r="D14" s="4">
        <v>19347</v>
      </c>
      <c r="E14" s="30">
        <v>66553.679999999993</v>
      </c>
      <c r="F14" s="30">
        <v>46931.88</v>
      </c>
      <c r="G14" s="4">
        <f t="shared" si="3"/>
        <v>19621.799999999996</v>
      </c>
    </row>
    <row r="15" spans="1:18" ht="30" customHeight="1">
      <c r="B15" s="17" t="s">
        <v>44</v>
      </c>
      <c r="C15" s="32" t="s">
        <v>45</v>
      </c>
      <c r="D15" s="4">
        <v>581</v>
      </c>
      <c r="E15" s="30">
        <v>13206.13</v>
      </c>
      <c r="F15" s="30">
        <v>9610.18</v>
      </c>
      <c r="G15" s="4">
        <f t="shared" si="3"/>
        <v>3595.9499999999989</v>
      </c>
    </row>
    <row r="16" spans="1:18" ht="30" customHeight="1">
      <c r="B16" s="17" t="s">
        <v>46</v>
      </c>
      <c r="C16" s="32" t="s">
        <v>45</v>
      </c>
      <c r="D16" s="4">
        <v>1294.3</v>
      </c>
      <c r="E16" s="31">
        <v>12786.08</v>
      </c>
      <c r="F16" s="30">
        <v>9375.5499999999993</v>
      </c>
      <c r="G16" s="4">
        <f t="shared" si="3"/>
        <v>3410.5300000000007</v>
      </c>
    </row>
    <row r="18" spans="2:11" ht="20.100000000000001" customHeight="1">
      <c r="B18" s="22" t="s">
        <v>0</v>
      </c>
      <c r="C18" s="23"/>
      <c r="D18" s="23"/>
      <c r="E18" s="23"/>
      <c r="F18" s="23"/>
      <c r="G18" s="24"/>
      <c r="H18" s="25" t="s">
        <v>1</v>
      </c>
      <c r="I18" s="25"/>
      <c r="J18" s="25"/>
      <c r="K18" s="25"/>
    </row>
    <row r="19" spans="2:11" ht="90">
      <c r="B19" s="2" t="s">
        <v>2</v>
      </c>
      <c r="C19" s="2" t="s">
        <v>3</v>
      </c>
      <c r="D19" s="2" t="s">
        <v>4</v>
      </c>
      <c r="E19" s="2" t="s">
        <v>5</v>
      </c>
      <c r="F19" s="2" t="s">
        <v>6</v>
      </c>
      <c r="G19" s="2" t="s">
        <v>7</v>
      </c>
      <c r="H19" s="2" t="s">
        <v>8</v>
      </c>
      <c r="I19" s="2" t="s">
        <v>9</v>
      </c>
      <c r="J19" s="2" t="s">
        <v>10</v>
      </c>
      <c r="K19" s="2" t="s">
        <v>11</v>
      </c>
    </row>
    <row r="20" spans="2:11" ht="30" customHeight="1">
      <c r="B20" s="33">
        <v>0</v>
      </c>
      <c r="C20" s="33">
        <v>0</v>
      </c>
      <c r="D20" s="33">
        <v>0</v>
      </c>
      <c r="E20" s="33">
        <v>0</v>
      </c>
      <c r="F20" s="33">
        <f t="shared" ref="F20" si="4">E20</f>
        <v>0</v>
      </c>
      <c r="G20" s="33">
        <f>198645.62*24%</f>
        <v>47674.948799999998</v>
      </c>
      <c r="H20" s="33">
        <v>0</v>
      </c>
      <c r="I20" s="33">
        <v>0</v>
      </c>
      <c r="J20" s="33">
        <v>0</v>
      </c>
      <c r="K20" s="33">
        <v>0</v>
      </c>
    </row>
    <row r="22" spans="2:11" ht="20.100000000000001" customHeight="1">
      <c r="B22" s="21" t="s">
        <v>41</v>
      </c>
      <c r="C22" s="21"/>
      <c r="D22" s="21"/>
    </row>
    <row r="23" spans="2:11" ht="76.5">
      <c r="B23" s="3" t="s">
        <v>38</v>
      </c>
      <c r="C23" s="3" t="s">
        <v>39</v>
      </c>
      <c r="D23" s="3" t="s">
        <v>40</v>
      </c>
    </row>
    <row r="24" spans="2:11" ht="20.100000000000001" customHeight="1">
      <c r="B24" s="14">
        <v>0</v>
      </c>
      <c r="C24" s="14">
        <v>0</v>
      </c>
      <c r="D24" s="15">
        <v>0</v>
      </c>
    </row>
  </sheetData>
  <mergeCells count="6">
    <mergeCell ref="B3:R3"/>
    <mergeCell ref="B22:D22"/>
    <mergeCell ref="B18:G18"/>
    <mergeCell ref="H18:K18"/>
    <mergeCell ref="B7:E7"/>
    <mergeCell ref="B11:G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SOUNB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2016-03-24T06:09:01Z</dcterms:created>
  <dcterms:modified xsi:type="dcterms:W3CDTF">2016-03-28T10:54:58Z</dcterms:modified>
</cp:coreProperties>
</file>