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9435" windowHeight="3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80" i="1"/>
  <c r="D80"/>
  <c r="B80"/>
  <c r="E82"/>
  <c r="F82"/>
  <c r="D82"/>
  <c r="D68"/>
  <c r="C66"/>
  <c r="C60"/>
  <c r="C68" l="1"/>
  <c r="C69" s="1"/>
</calcChain>
</file>

<file path=xl/sharedStrings.xml><?xml version="1.0" encoding="utf-8"?>
<sst xmlns="http://schemas.openxmlformats.org/spreadsheetml/2006/main" count="103" uniqueCount="84">
  <si>
    <t xml:space="preserve">ООО "Коммунальная компания "Наш дом" </t>
  </si>
  <si>
    <t>Жилой дом Некрасовская,21</t>
  </si>
  <si>
    <t>Отчет за 2015 год.</t>
  </si>
  <si>
    <t>1. Сведения о доме:</t>
  </si>
  <si>
    <t>с 01.09.205 г</t>
  </si>
  <si>
    <t>Площадь дома , кв. м</t>
  </si>
  <si>
    <t>кол-во жилых метров</t>
  </si>
  <si>
    <t>кол-во нежилых метров</t>
  </si>
  <si>
    <t>Итого общая площадь</t>
  </si>
  <si>
    <t>2. Ставки коммунальных платежей действовавших в 2015 г.</t>
  </si>
  <si>
    <t>Перечень коммунальных услуг</t>
  </si>
  <si>
    <t>Ставка с 01.08.15 г</t>
  </si>
  <si>
    <t>Средне-годовая ставка</t>
  </si>
  <si>
    <t>Текущий ремонт</t>
  </si>
  <si>
    <t xml:space="preserve">Техническое обслуживание </t>
  </si>
  <si>
    <t>Очистка крыши от сосулек и снега,вывоз снега</t>
  </si>
  <si>
    <t>Вывоз ТБО и КГО (дератизация,дезинсекция)</t>
  </si>
  <si>
    <t>Содержание Совета дома</t>
  </si>
  <si>
    <t>Обслуживание (ВДГО) газового хоз-ва</t>
  </si>
  <si>
    <t>Итого</t>
  </si>
  <si>
    <t>3.Доходы</t>
  </si>
  <si>
    <t>Начислено коммунальных платежей к уплате собственникам дома в 2015 г.</t>
  </si>
  <si>
    <t>Оплачено собственниками дома в 2015  г.</t>
  </si>
  <si>
    <t>4. Должники</t>
  </si>
  <si>
    <t>Долги собственников на начало 2015 г.</t>
  </si>
  <si>
    <t>Долги собственников на конец 2015 г.</t>
  </si>
  <si>
    <t>5. Расходы:</t>
  </si>
  <si>
    <r>
      <t xml:space="preserve"> </t>
    </r>
    <r>
      <rPr>
        <b/>
        <sz val="10"/>
        <color indexed="8"/>
        <rFont val="Arial"/>
        <family val="2"/>
        <charset val="204"/>
      </rPr>
      <t xml:space="preserve">Теплоснабжение </t>
    </r>
  </si>
  <si>
    <t>насел+офисы</t>
  </si>
  <si>
    <t>Гкал</t>
  </si>
  <si>
    <t>Месяц</t>
  </si>
  <si>
    <t>Счет-фактура</t>
  </si>
  <si>
    <t>Сумма</t>
  </si>
  <si>
    <t>Сентябрь</t>
  </si>
  <si>
    <t>Октябрь</t>
  </si>
  <si>
    <t>№ 14537 от 31.10.15 г</t>
  </si>
  <si>
    <t>Ноябрь</t>
  </si>
  <si>
    <t>№ 16825 от 30.11.15 г</t>
  </si>
  <si>
    <t>Декабрь</t>
  </si>
  <si>
    <t>№ 19455 от 31.12.15 г</t>
  </si>
  <si>
    <t>итого</t>
  </si>
  <si>
    <t>итого затраты с 1% (*) на отопление</t>
  </si>
  <si>
    <t xml:space="preserve">Эл./э в МОП </t>
  </si>
  <si>
    <t>счет-фактура</t>
  </si>
  <si>
    <t>сумма</t>
  </si>
  <si>
    <t>кВт в мес.</t>
  </si>
  <si>
    <t>№ 1000235671 от 30.09.15 г</t>
  </si>
  <si>
    <t>№ 1000244232 от 31.10.15 г</t>
  </si>
  <si>
    <t>№ 1000256096 от 30.11.15 г</t>
  </si>
  <si>
    <t>№ 1000269688 от 31.12.15 г</t>
  </si>
  <si>
    <t>итого с 1% (*)</t>
  </si>
  <si>
    <t>Обслуживание ВДГО</t>
  </si>
  <si>
    <t>дог.№13/09 от 31.12.08 г.</t>
  </si>
  <si>
    <t>№ 31/СПСЭ 30001535 от 30.09.15 г</t>
  </si>
  <si>
    <t>№ 31/СПСЭ 30001689 от 31.10.15 г</t>
  </si>
  <si>
    <t>№ 1912 от 30.11.15 г</t>
  </si>
  <si>
    <t>№ 2065 от 31.12.15 г</t>
  </si>
  <si>
    <t>итого за год</t>
  </si>
  <si>
    <t>итого с 1% (*) за год</t>
  </si>
  <si>
    <t xml:space="preserve">Текущий ремонт </t>
  </si>
  <si>
    <t>Ремонт теплоузел (прокладки,краны,манометры)</t>
  </si>
  <si>
    <t>Ав.отч.№ 275 от 28.09.15 г,требование от 01.10.15 г, от 27.11.15 г, от 16..11.15 г</t>
  </si>
  <si>
    <t>+</t>
  </si>
  <si>
    <t>ООО"ЦентрСнаб",накл.№ ЦБ-211 от  25.11.15 г</t>
  </si>
  <si>
    <t>Регистрация лиц.счетов</t>
  </si>
  <si>
    <t>Ав.отч.№ 325 от 10.11.15 г</t>
  </si>
  <si>
    <t>Оценка технического состояния объекта: кровля здания</t>
  </si>
  <si>
    <t>ООО"Экспертиза,Проектирование.Оценка, Дог.№ 10-12/15 от 10.12.15 г,Акт № 23 от 25.12.2015 г</t>
  </si>
  <si>
    <t>Хоз.нужды (ключи,замки)</t>
  </si>
  <si>
    <t>Ав.отч.№ 363 от 10.12.15 г,Ав.отч.№369 от 16.12.15 г</t>
  </si>
  <si>
    <t>итого с 1,0%</t>
  </si>
  <si>
    <t xml:space="preserve">7. Перерасчет за 2015год. </t>
  </si>
  <si>
    <t>Статьи затрат</t>
  </si>
  <si>
    <t>Стоимость фактических расходов в 2015г.</t>
  </si>
  <si>
    <t>Общая площадь помещений для распределе-ния затрат</t>
  </si>
  <si>
    <t>Фактические затраты на 1 м2</t>
  </si>
  <si>
    <t>Ставка, выстав-ленная в квитан-циях в 2015г.</t>
  </si>
  <si>
    <t>пересчет с 1 м2 в мес.(+ к возврату.,-к доначисл)</t>
  </si>
  <si>
    <t>замена элеватора  системы отопления</t>
  </si>
  <si>
    <t>Подготовка к отопительному сезону 2015,2016 г г</t>
  </si>
  <si>
    <t>требование от 10.10.15 г</t>
  </si>
  <si>
    <t>Ремонт двери (пена)</t>
  </si>
  <si>
    <t>требование от 09.12.15 г</t>
  </si>
  <si>
    <t>помещение уборщицы,Ремонт отопления кв.№ 5,ремонт ХГВС для уборщицы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</si>
</sst>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&quot;р.&quot;"/>
    <numFmt numFmtId="166" formatCode="#,##0.00&quot;р.&quot;"/>
  </numFmts>
  <fonts count="23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  <font>
      <sz val="10"/>
      <name val="Arial Cyr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2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sz val="10"/>
      <color rgb="FF00B050"/>
      <name val="Arial"/>
      <family val="2"/>
      <charset val="204"/>
    </font>
    <font>
      <b/>
      <sz val="9"/>
      <color rgb="FF00B050"/>
      <name val="Arial"/>
      <family val="2"/>
      <charset val="204"/>
    </font>
    <font>
      <b/>
      <sz val="8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156">
    <xf numFmtId="0" fontId="0" fillId="0" borderId="0" xfId="0"/>
    <xf numFmtId="0" fontId="0" fillId="0" borderId="0" xfId="0"/>
    <xf numFmtId="0" fontId="5" fillId="0" borderId="0" xfId="0" applyFont="1" applyBorder="1"/>
    <xf numFmtId="0" fontId="7" fillId="0" borderId="0" xfId="0" applyFont="1"/>
    <xf numFmtId="0" fontId="4" fillId="0" borderId="0" xfId="0" applyFont="1" applyFill="1" applyBorder="1"/>
    <xf numFmtId="0" fontId="5" fillId="0" borderId="0" xfId="0" applyFont="1"/>
    <xf numFmtId="0" fontId="4" fillId="0" borderId="0" xfId="0" applyFont="1"/>
    <xf numFmtId="165" fontId="4" fillId="0" borderId="0" xfId="0" applyNumberFormat="1" applyFont="1" applyBorder="1" applyAlignment="1"/>
    <xf numFmtId="165" fontId="5" fillId="0" borderId="0" xfId="0" applyNumberFormat="1" applyFont="1" applyAlignment="1"/>
    <xf numFmtId="0" fontId="8" fillId="0" borderId="1" xfId="0" applyFont="1" applyBorder="1"/>
    <xf numFmtId="4" fontId="8" fillId="0" borderId="1" xfId="0" applyNumberFormat="1" applyFont="1" applyBorder="1"/>
    <xf numFmtId="0" fontId="11" fillId="0" borderId="9" xfId="0" applyFont="1" applyBorder="1"/>
    <xf numFmtId="0" fontId="8" fillId="0" borderId="10" xfId="0" applyFont="1" applyBorder="1"/>
    <xf numFmtId="2" fontId="8" fillId="0" borderId="0" xfId="0" applyNumberFormat="1" applyFont="1"/>
    <xf numFmtId="0" fontId="8" fillId="0" borderId="0" xfId="0" applyFont="1"/>
    <xf numFmtId="0" fontId="11" fillId="0" borderId="0" xfId="0" applyFont="1"/>
    <xf numFmtId="0" fontId="11" fillId="0" borderId="0" xfId="0" applyFont="1" applyFill="1" applyBorder="1"/>
    <xf numFmtId="0" fontId="8" fillId="0" borderId="0" xfId="0" applyFont="1" applyBorder="1"/>
    <xf numFmtId="165" fontId="11" fillId="0" borderId="0" xfId="0" applyNumberFormat="1" applyFont="1" applyBorder="1" applyAlignment="1"/>
    <xf numFmtId="166" fontId="8" fillId="0" borderId="0" xfId="0" applyNumberFormat="1" applyFont="1"/>
    <xf numFmtId="0" fontId="11" fillId="0" borderId="0" xfId="0" applyFont="1" applyBorder="1"/>
    <xf numFmtId="4" fontId="8" fillId="0" borderId="0" xfId="0" applyNumberFormat="1" applyFont="1" applyBorder="1"/>
    <xf numFmtId="4" fontId="8" fillId="0" borderId="0" xfId="0" applyNumberFormat="1" applyFont="1"/>
    <xf numFmtId="4" fontId="8" fillId="0" borderId="24" xfId="0" applyNumberFormat="1" applyFont="1" applyBorder="1"/>
    <xf numFmtId="0" fontId="9" fillId="0" borderId="0" xfId="0" applyFont="1"/>
    <xf numFmtId="0" fontId="13" fillId="0" borderId="9" xfId="0" applyFont="1" applyBorder="1"/>
    <xf numFmtId="0" fontId="8" fillId="0" borderId="12" xfId="0" applyFont="1" applyBorder="1" applyAlignment="1">
      <alignment wrapText="1"/>
    </xf>
    <xf numFmtId="4" fontId="8" fillId="0" borderId="19" xfId="0" applyNumberFormat="1" applyFont="1" applyBorder="1"/>
    <xf numFmtId="0" fontId="12" fillId="0" borderId="9" xfId="0" applyFont="1" applyBorder="1"/>
    <xf numFmtId="0" fontId="8" fillId="0" borderId="10" xfId="0" applyFont="1" applyBorder="1" applyAlignment="1">
      <alignment wrapText="1"/>
    </xf>
    <xf numFmtId="4" fontId="7" fillId="0" borderId="0" xfId="0" applyNumberFormat="1" applyFont="1"/>
    <xf numFmtId="0" fontId="6" fillId="0" borderId="25" xfId="0" applyFont="1" applyBorder="1"/>
    <xf numFmtId="0" fontId="11" fillId="0" borderId="28" xfId="0" applyFont="1" applyBorder="1" applyAlignment="1">
      <alignment wrapText="1"/>
    </xf>
    <xf numFmtId="4" fontId="6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center"/>
    </xf>
    <xf numFmtId="0" fontId="9" fillId="0" borderId="10" xfId="0" applyFont="1" applyBorder="1"/>
    <xf numFmtId="165" fontId="8" fillId="0" borderId="0" xfId="0" applyNumberFormat="1" applyFont="1" applyBorder="1"/>
    <xf numFmtId="0" fontId="11" fillId="0" borderId="0" xfId="0" applyFont="1" applyBorder="1" applyAlignment="1">
      <alignment wrapText="1"/>
    </xf>
    <xf numFmtId="165" fontId="11" fillId="0" borderId="0" xfId="0" applyNumberFormat="1" applyFont="1"/>
    <xf numFmtId="164" fontId="11" fillId="0" borderId="0" xfId="0" applyNumberFormat="1" applyFont="1" applyBorder="1" applyAlignment="1"/>
    <xf numFmtId="0" fontId="11" fillId="0" borderId="17" xfId="0" applyFont="1" applyFill="1" applyBorder="1"/>
    <xf numFmtId="0" fontId="8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vertical="center"/>
    </xf>
    <xf numFmtId="4" fontId="8" fillId="0" borderId="8" xfId="0" applyNumberFormat="1" applyFont="1" applyBorder="1" applyAlignment="1">
      <alignment vertical="center"/>
    </xf>
    <xf numFmtId="0" fontId="11" fillId="0" borderId="0" xfId="0" applyFont="1" applyAlignment="1"/>
    <xf numFmtId="0" fontId="8" fillId="0" borderId="18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/>
    </xf>
    <xf numFmtId="0" fontId="8" fillId="0" borderId="18" xfId="0" applyFont="1" applyBorder="1"/>
    <xf numFmtId="0" fontId="17" fillId="0" borderId="0" xfId="0" applyFont="1"/>
    <xf numFmtId="0" fontId="11" fillId="2" borderId="7" xfId="0" applyFont="1" applyFill="1" applyBorder="1"/>
    <xf numFmtId="164" fontId="11" fillId="2" borderId="3" xfId="0" applyNumberFormat="1" applyFont="1" applyFill="1" applyBorder="1"/>
    <xf numFmtId="4" fontId="8" fillId="2" borderId="2" xfId="0" applyNumberFormat="1" applyFont="1" applyFill="1" applyBorder="1" applyAlignment="1">
      <alignment horizontal="center" vertical="center"/>
    </xf>
    <xf numFmtId="0" fontId="14" fillId="0" borderId="0" xfId="0" applyFont="1" applyBorder="1" applyAlignment="1"/>
    <xf numFmtId="164" fontId="8" fillId="2" borderId="2" xfId="0" applyNumberFormat="1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4" fontId="6" fillId="0" borderId="0" xfId="0" applyNumberFormat="1" applyFont="1" applyAlignment="1">
      <alignment vertical="center"/>
    </xf>
    <xf numFmtId="4" fontId="11" fillId="0" borderId="11" xfId="0" applyNumberFormat="1" applyFont="1" applyBorder="1" applyAlignment="1">
      <alignment vertical="center"/>
    </xf>
    <xf numFmtId="4" fontId="11" fillId="0" borderId="30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8" fillId="0" borderId="22" xfId="0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7" fillId="0" borderId="0" xfId="0" applyFont="1" applyBorder="1"/>
    <xf numFmtId="4" fontId="17" fillId="0" borderId="0" xfId="0" applyNumberFormat="1" applyFont="1" applyBorder="1"/>
    <xf numFmtId="0" fontId="6" fillId="0" borderId="7" xfId="0" applyFont="1" applyBorder="1"/>
    <xf numFmtId="0" fontId="6" fillId="0" borderId="13" xfId="0" applyFont="1" applyBorder="1"/>
    <xf numFmtId="0" fontId="6" fillId="0" borderId="3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65" fontId="8" fillId="0" borderId="10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18" fillId="0" borderId="0" xfId="0" applyFont="1"/>
    <xf numFmtId="0" fontId="8" fillId="0" borderId="0" xfId="0" applyFont="1" applyBorder="1" applyAlignment="1">
      <alignment horizontal="left" wrapText="1"/>
    </xf>
    <xf numFmtId="4" fontId="8" fillId="0" borderId="0" xfId="0" applyNumberFormat="1" applyFont="1" applyBorder="1" applyAlignment="1">
      <alignment vertical="center"/>
    </xf>
    <xf numFmtId="0" fontId="11" fillId="0" borderId="14" xfId="0" applyFont="1" applyBorder="1"/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4" fontId="8" fillId="0" borderId="21" xfId="0" applyNumberFormat="1" applyFont="1" applyBorder="1" applyAlignment="1">
      <alignment vertical="center"/>
    </xf>
    <xf numFmtId="0" fontId="8" fillId="0" borderId="28" xfId="0" applyFont="1" applyBorder="1"/>
    <xf numFmtId="0" fontId="10" fillId="0" borderId="16" xfId="0" applyFont="1" applyBorder="1"/>
    <xf numFmtId="164" fontId="11" fillId="0" borderId="11" xfId="0" applyNumberFormat="1" applyFont="1" applyBorder="1" applyAlignment="1">
      <alignment horizontal="right" vertical="center"/>
    </xf>
    <xf numFmtId="2" fontId="11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4" fontId="13" fillId="2" borderId="10" xfId="0" applyNumberFormat="1" applyFont="1" applyFill="1" applyBorder="1" applyAlignment="1">
      <alignment vertical="center"/>
    </xf>
    <xf numFmtId="4" fontId="11" fillId="2" borderId="10" xfId="0" applyNumberFormat="1" applyFont="1" applyFill="1" applyBorder="1" applyAlignment="1">
      <alignment horizontal="center" vertical="center"/>
    </xf>
    <xf numFmtId="4" fontId="8" fillId="2" borderId="23" xfId="0" applyNumberFormat="1" applyFont="1" applyFill="1" applyBorder="1" applyAlignment="1">
      <alignment horizontal="right" vertical="center"/>
    </xf>
    <xf numFmtId="4" fontId="11" fillId="0" borderId="0" xfId="0" applyNumberFormat="1" applyFont="1" applyBorder="1" applyAlignment="1">
      <alignment vertical="center"/>
    </xf>
    <xf numFmtId="4" fontId="8" fillId="2" borderId="19" xfId="0" applyNumberFormat="1" applyFont="1" applyFill="1" applyBorder="1" applyAlignment="1">
      <alignment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0" xfId="0" applyFont="1" applyBorder="1"/>
    <xf numFmtId="0" fontId="9" fillId="0" borderId="11" xfId="0" applyFont="1" applyBorder="1"/>
    <xf numFmtId="1" fontId="8" fillId="0" borderId="19" xfId="0" applyNumberFormat="1" applyFont="1" applyBorder="1"/>
    <xf numFmtId="0" fontId="8" fillId="0" borderId="12" xfId="0" applyFont="1" applyBorder="1" applyAlignment="1">
      <alignment vertical="center" wrapText="1"/>
    </xf>
    <xf numFmtId="4" fontId="11" fillId="2" borderId="11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wrapText="1"/>
    </xf>
    <xf numFmtId="4" fontId="8" fillId="0" borderId="14" xfId="0" applyNumberFormat="1" applyFont="1" applyBorder="1"/>
    <xf numFmtId="0" fontId="13" fillId="0" borderId="9" xfId="0" applyFont="1" applyBorder="1" applyAlignment="1">
      <alignment horizontal="left" vertical="center" wrapText="1"/>
    </xf>
    <xf numFmtId="0" fontId="17" fillId="2" borderId="30" xfId="0" applyFont="1" applyFill="1" applyBorder="1"/>
    <xf numFmtId="165" fontId="6" fillId="0" borderId="11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4" fontId="13" fillId="2" borderId="28" xfId="0" applyNumberFormat="1" applyFont="1" applyFill="1" applyBorder="1" applyAlignment="1">
      <alignment vertical="center"/>
    </xf>
    <xf numFmtId="4" fontId="11" fillId="0" borderId="30" xfId="0" applyNumberFormat="1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4" fontId="11" fillId="2" borderId="16" xfId="0" applyNumberFormat="1" applyFont="1" applyFill="1" applyBorder="1" applyAlignment="1">
      <alignment horizontal="left" vertical="center" wrapText="1"/>
    </xf>
    <xf numFmtId="4" fontId="13" fillId="0" borderId="2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8" fillId="0" borderId="20" xfId="0" applyFont="1" applyBorder="1" applyAlignment="1">
      <alignment horizontal="left" vertical="center" wrapText="1"/>
    </xf>
    <xf numFmtId="2" fontId="11" fillId="0" borderId="6" xfId="0" applyNumberFormat="1" applyFont="1" applyBorder="1" applyAlignment="1">
      <alignment horizontal="center" vertical="center"/>
    </xf>
    <xf numFmtId="0" fontId="11" fillId="0" borderId="9" xfId="0" applyFont="1" applyFill="1" applyBorder="1" applyAlignment="1">
      <alignment wrapText="1"/>
    </xf>
    <xf numFmtId="2" fontId="11" fillId="0" borderId="10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 wrapText="1"/>
    </xf>
    <xf numFmtId="4" fontId="6" fillId="0" borderId="3" xfId="0" applyNumberFormat="1" applyFont="1" applyBorder="1"/>
    <xf numFmtId="4" fontId="6" fillId="0" borderId="4" xfId="0" applyNumberFormat="1" applyFont="1" applyBorder="1"/>
    <xf numFmtId="4" fontId="6" fillId="0" borderId="5" xfId="0" applyNumberFormat="1" applyFont="1" applyBorder="1"/>
    <xf numFmtId="0" fontId="8" fillId="0" borderId="1" xfId="0" applyFont="1" applyBorder="1" applyAlignment="1">
      <alignment vertical="center"/>
    </xf>
    <xf numFmtId="0" fontId="9" fillId="0" borderId="1" xfId="0" applyFont="1" applyBorder="1"/>
    <xf numFmtId="2" fontId="11" fillId="0" borderId="0" xfId="0" applyNumberFormat="1" applyFont="1" applyBorder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2" fillId="0" borderId="18" xfId="3" applyNumberFormat="1" applyFont="1" applyBorder="1" applyAlignment="1">
      <alignment vertical="center" wrapText="1"/>
    </xf>
    <xf numFmtId="0" fontId="2" fillId="0" borderId="14" xfId="4" applyNumberFormat="1" applyFont="1" applyBorder="1" applyAlignment="1">
      <alignment vertical="center" wrapText="1"/>
    </xf>
    <xf numFmtId="0" fontId="2" fillId="0" borderId="18" xfId="4" applyNumberFormat="1" applyFont="1" applyBorder="1" applyAlignment="1">
      <alignment vertical="center" wrapText="1"/>
    </xf>
    <xf numFmtId="0" fontId="2" fillId="0" borderId="18" xfId="4" applyNumberFormat="1" applyFont="1" applyBorder="1" applyAlignment="1">
      <alignment vertical="top" wrapText="1"/>
    </xf>
    <xf numFmtId="0" fontId="2" fillId="0" borderId="34" xfId="4" applyNumberFormat="1" applyFont="1" applyBorder="1" applyAlignment="1">
      <alignment vertical="center" wrapText="1"/>
    </xf>
    <xf numFmtId="0" fontId="0" fillId="0" borderId="19" xfId="0" applyBorder="1"/>
    <xf numFmtId="0" fontId="0" fillId="0" borderId="33" xfId="0" applyBorder="1"/>
    <xf numFmtId="0" fontId="22" fillId="0" borderId="26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/>
    </xf>
  </cellXfs>
  <cellStyles count="5">
    <cellStyle name="Обычный" xfId="0" builtinId="0"/>
    <cellStyle name="Обычный 4" xfId="1"/>
    <cellStyle name="Обычный 6" xfId="2"/>
    <cellStyle name="Обычный_ОСВ Л.Толс.29" xfId="3"/>
    <cellStyle name="Обычный_ОСВ Некр.2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topLeftCell="A64" workbookViewId="0">
      <selection activeCell="F81" sqref="F81"/>
    </sheetView>
  </sheetViews>
  <sheetFormatPr defaultRowHeight="15"/>
  <cols>
    <col min="1" max="1" width="29.42578125" customWidth="1"/>
    <col min="2" max="2" width="30.28515625" customWidth="1"/>
  </cols>
  <sheetData>
    <row r="1" spans="1:6">
      <c r="A1" s="152" t="s">
        <v>0</v>
      </c>
      <c r="B1" s="152"/>
      <c r="C1" s="152"/>
      <c r="D1" s="152"/>
      <c r="E1" s="14"/>
      <c r="F1" s="53"/>
    </row>
    <row r="2" spans="1:6">
      <c r="A2" s="152" t="s">
        <v>1</v>
      </c>
      <c r="B2" s="152"/>
      <c r="C2" s="152"/>
      <c r="D2" s="152"/>
      <c r="E2" s="14"/>
      <c r="F2" s="14"/>
    </row>
    <row r="3" spans="1:6">
      <c r="A3" s="152" t="s">
        <v>2</v>
      </c>
      <c r="B3" s="152"/>
      <c r="C3" s="152"/>
      <c r="D3" s="152"/>
      <c r="E3" s="14"/>
      <c r="F3" s="14"/>
    </row>
    <row r="4" spans="1:6">
      <c r="A4" s="14"/>
      <c r="B4" s="14"/>
      <c r="C4" s="14"/>
      <c r="D4" s="14"/>
      <c r="E4" s="14"/>
      <c r="F4" s="14"/>
    </row>
    <row r="5" spans="1:6">
      <c r="A5" s="15" t="s">
        <v>3</v>
      </c>
      <c r="B5" s="15"/>
      <c r="C5" s="14"/>
      <c r="D5" s="14"/>
      <c r="E5" s="14"/>
      <c r="F5" s="14"/>
    </row>
    <row r="6" spans="1:6" ht="15.75" thickBot="1">
      <c r="A6" s="15" t="s">
        <v>4</v>
      </c>
      <c r="B6" s="15"/>
      <c r="C6" s="14"/>
      <c r="D6" s="14"/>
      <c r="E6" s="14"/>
      <c r="F6" s="14"/>
    </row>
    <row r="7" spans="1:6" ht="15.75" thickBot="1">
      <c r="A7" s="80"/>
      <c r="B7" s="82" t="s">
        <v>5</v>
      </c>
      <c r="C7" s="20"/>
      <c r="D7" s="20"/>
      <c r="E7" s="14"/>
      <c r="F7" s="14"/>
    </row>
    <row r="8" spans="1:6">
      <c r="A8" s="81" t="s">
        <v>6</v>
      </c>
      <c r="B8" s="137">
        <v>907.41</v>
      </c>
      <c r="C8" s="79"/>
      <c r="D8" s="17"/>
      <c r="E8" s="14"/>
      <c r="F8" s="14"/>
    </row>
    <row r="9" spans="1:6" ht="15.75" thickBot="1">
      <c r="A9" s="31" t="s">
        <v>7</v>
      </c>
      <c r="B9" s="138">
        <v>1009.6</v>
      </c>
      <c r="C9" s="78"/>
      <c r="D9" s="17"/>
      <c r="E9" s="14"/>
      <c r="F9" s="14"/>
    </row>
    <row r="10" spans="1:6" ht="15.75" thickBot="1">
      <c r="A10" s="80" t="s">
        <v>8</v>
      </c>
      <c r="B10" s="136">
        <v>1917.01</v>
      </c>
      <c r="C10" s="20"/>
      <c r="D10" s="20"/>
      <c r="E10" s="14"/>
      <c r="F10" s="14"/>
    </row>
    <row r="11" spans="1:6">
      <c r="A11" s="49"/>
      <c r="B11" s="17"/>
      <c r="C11" s="17"/>
      <c r="D11" s="17"/>
      <c r="E11" s="14"/>
      <c r="F11" s="14"/>
    </row>
    <row r="12" spans="1:6" ht="15.75" thickBot="1">
      <c r="A12" s="15" t="s">
        <v>9</v>
      </c>
      <c r="B12" s="15"/>
      <c r="C12" s="14"/>
      <c r="D12" s="14"/>
      <c r="E12" s="14"/>
      <c r="F12" s="14"/>
    </row>
    <row r="13" spans="1:6" ht="39" thickBot="1">
      <c r="A13" s="76" t="s">
        <v>10</v>
      </c>
      <c r="B13" s="77" t="s">
        <v>11</v>
      </c>
      <c r="C13" s="46" t="s">
        <v>12</v>
      </c>
      <c r="D13" s="1"/>
      <c r="E13" s="34"/>
      <c r="F13" s="14"/>
    </row>
    <row r="14" spans="1:6">
      <c r="A14" s="118" t="s">
        <v>13</v>
      </c>
      <c r="B14" s="135">
        <v>5.5</v>
      </c>
      <c r="C14" s="47">
        <v>5.5</v>
      </c>
      <c r="D14" s="1"/>
      <c r="E14" s="34"/>
      <c r="F14" s="14"/>
    </row>
    <row r="15" spans="1:6">
      <c r="A15" s="74" t="s">
        <v>14</v>
      </c>
      <c r="B15" s="75">
        <v>20.63</v>
      </c>
      <c r="C15" s="47">
        <v>20.63</v>
      </c>
      <c r="D15" s="1"/>
      <c r="E15" s="83"/>
      <c r="F15" s="14"/>
    </row>
    <row r="16" spans="1:6" ht="25.5">
      <c r="A16" s="128" t="s">
        <v>15</v>
      </c>
      <c r="B16" s="55">
        <v>0.7</v>
      </c>
      <c r="C16" s="47">
        <v>0.7</v>
      </c>
      <c r="D16" s="1"/>
      <c r="E16" s="83"/>
      <c r="F16" s="14"/>
    </row>
    <row r="17" spans="1:6" ht="25.5">
      <c r="A17" s="128" t="s">
        <v>16</v>
      </c>
      <c r="B17" s="55">
        <v>1</v>
      </c>
      <c r="C17" s="47">
        <v>1</v>
      </c>
      <c r="D17" s="1"/>
      <c r="E17" s="83"/>
      <c r="F17" s="14"/>
    </row>
    <row r="18" spans="1:6">
      <c r="A18" s="128" t="s">
        <v>17</v>
      </c>
      <c r="B18" s="55">
        <v>0.53</v>
      </c>
      <c r="C18" s="47">
        <v>0.53</v>
      </c>
      <c r="D18" s="1"/>
      <c r="E18" s="83"/>
      <c r="F18" s="14"/>
    </row>
    <row r="19" spans="1:6" ht="26.25" thickBot="1">
      <c r="A19" s="128" t="s">
        <v>18</v>
      </c>
      <c r="B19" s="55">
        <v>0.54</v>
      </c>
      <c r="C19" s="47">
        <v>0.54</v>
      </c>
      <c r="D19" s="1"/>
      <c r="E19" s="83"/>
      <c r="F19" s="14"/>
    </row>
    <row r="20" spans="1:6" ht="15.75" thickBot="1">
      <c r="A20" s="133" t="s">
        <v>19</v>
      </c>
      <c r="B20" s="134">
        <v>28.9</v>
      </c>
      <c r="C20" s="132">
        <v>28.9</v>
      </c>
      <c r="D20" s="1"/>
      <c r="E20" s="84"/>
      <c r="F20" s="14"/>
    </row>
    <row r="21" spans="1:6">
      <c r="A21" s="100"/>
      <c r="B21" s="1"/>
      <c r="C21" s="100"/>
      <c r="D21" s="100"/>
      <c r="E21" s="84"/>
      <c r="F21" s="14"/>
    </row>
    <row r="22" spans="1:6">
      <c r="A22" s="141" t="s">
        <v>20</v>
      </c>
      <c r="B22" s="100"/>
      <c r="C22" s="100"/>
      <c r="D22" s="100"/>
      <c r="E22" s="84"/>
      <c r="F22" s="14"/>
    </row>
    <row r="23" spans="1:6" ht="36">
      <c r="A23" s="67" t="s">
        <v>21</v>
      </c>
      <c r="B23" s="33">
        <v>366849.71</v>
      </c>
      <c r="C23" s="100"/>
      <c r="D23" s="100"/>
      <c r="E23" s="84"/>
      <c r="F23" s="14"/>
    </row>
    <row r="24" spans="1:6" ht="25.5">
      <c r="A24" s="87" t="s">
        <v>22</v>
      </c>
      <c r="B24" s="33">
        <v>107916.09</v>
      </c>
      <c r="C24" s="100"/>
      <c r="D24" s="100"/>
      <c r="E24" s="84"/>
      <c r="F24" s="14"/>
    </row>
    <row r="25" spans="1:6">
      <c r="A25" s="100"/>
      <c r="B25" s="100"/>
      <c r="C25" s="1"/>
      <c r="D25" s="100"/>
      <c r="E25" s="84"/>
      <c r="F25" s="14"/>
    </row>
    <row r="26" spans="1:6">
      <c r="A26" s="30" t="s">
        <v>23</v>
      </c>
      <c r="B26" s="68"/>
      <c r="C26" s="100"/>
      <c r="D26" s="100"/>
      <c r="E26" s="84"/>
      <c r="F26" s="14"/>
    </row>
    <row r="27" spans="1:6" ht="29.25">
      <c r="A27" s="117" t="s">
        <v>24</v>
      </c>
      <c r="B27" s="33">
        <v>0</v>
      </c>
      <c r="C27" s="100"/>
      <c r="D27" s="100"/>
      <c r="E27" s="84"/>
      <c r="F27" s="14"/>
    </row>
    <row r="28" spans="1:6" ht="29.25">
      <c r="A28" s="117" t="s">
        <v>25</v>
      </c>
      <c r="B28" s="33">
        <v>258933.62</v>
      </c>
      <c r="C28" s="100"/>
      <c r="D28" s="100"/>
      <c r="E28" s="84"/>
      <c r="F28" s="14"/>
    </row>
    <row r="29" spans="1:6">
      <c r="A29" s="100"/>
      <c r="B29" s="100"/>
      <c r="C29" s="100"/>
      <c r="D29" s="100"/>
      <c r="E29" s="84"/>
      <c r="F29" s="14"/>
    </row>
    <row r="30" spans="1:6" ht="16.5" thickBot="1">
      <c r="A30" s="6" t="s">
        <v>26</v>
      </c>
      <c r="B30" s="5"/>
      <c r="C30" s="5"/>
      <c r="D30" s="5"/>
      <c r="E30" s="1"/>
      <c r="F30" s="61"/>
    </row>
    <row r="31" spans="1:6">
      <c r="A31" s="91" t="s">
        <v>27</v>
      </c>
      <c r="B31" s="92" t="s">
        <v>28</v>
      </c>
      <c r="C31" s="92"/>
      <c r="D31" s="153" t="s">
        <v>29</v>
      </c>
      <c r="E31" s="151">
        <v>50429</v>
      </c>
      <c r="F31" s="130"/>
    </row>
    <row r="32" spans="1:6" ht="15.75" thickBot="1">
      <c r="A32" s="98" t="s">
        <v>30</v>
      </c>
      <c r="B32" s="107" t="s">
        <v>31</v>
      </c>
      <c r="C32" s="107" t="s">
        <v>32</v>
      </c>
      <c r="D32" s="154"/>
      <c r="E32" s="129"/>
      <c r="F32" s="130"/>
    </row>
    <row r="33" spans="1:6">
      <c r="A33" s="93" t="s">
        <v>34</v>
      </c>
      <c r="B33" s="139" t="s">
        <v>35</v>
      </c>
      <c r="C33" s="35">
        <v>20961.27</v>
      </c>
      <c r="D33" s="94">
        <v>14.372</v>
      </c>
      <c r="E33" s="129"/>
      <c r="F33" s="130"/>
    </row>
    <row r="34" spans="1:6">
      <c r="A34" s="93" t="s">
        <v>36</v>
      </c>
      <c r="B34" s="139" t="s">
        <v>37</v>
      </c>
      <c r="C34" s="35">
        <v>43745.65</v>
      </c>
      <c r="D34" s="94">
        <v>29.994</v>
      </c>
      <c r="E34" s="129"/>
      <c r="F34" s="130"/>
    </row>
    <row r="35" spans="1:6" ht="15.75" thickBot="1">
      <c r="A35" s="95" t="s">
        <v>38</v>
      </c>
      <c r="B35" s="139" t="s">
        <v>39</v>
      </c>
      <c r="C35" s="52">
        <v>0</v>
      </c>
      <c r="D35" s="96">
        <v>0</v>
      </c>
      <c r="E35" s="129"/>
      <c r="F35" s="130"/>
    </row>
    <row r="36" spans="1:6" ht="15.75" thickBot="1">
      <c r="A36" s="65" t="s">
        <v>40</v>
      </c>
      <c r="B36" s="66"/>
      <c r="C36" s="102">
        <v>64706.92</v>
      </c>
      <c r="D36" s="69">
        <v>44.366</v>
      </c>
      <c r="E36" s="129"/>
      <c r="F36" s="130"/>
    </row>
    <row r="37" spans="1:6" ht="15.75" thickBot="1">
      <c r="A37" s="125"/>
      <c r="B37" s="122"/>
      <c r="C37" s="123"/>
      <c r="D37" s="124"/>
      <c r="E37" s="129"/>
      <c r="F37" s="130"/>
    </row>
    <row r="38" spans="1:6" ht="26.25" thickBot="1">
      <c r="A38" s="126" t="s">
        <v>41</v>
      </c>
      <c r="B38" s="97"/>
      <c r="C38" s="127">
        <v>65353.989199999996</v>
      </c>
      <c r="D38" s="120">
        <v>455.8</v>
      </c>
      <c r="E38" s="129"/>
      <c r="F38" s="130"/>
    </row>
    <row r="39" spans="1:6">
      <c r="A39" s="142"/>
      <c r="B39" s="105"/>
      <c r="C39" s="143"/>
      <c r="D39" s="3"/>
      <c r="E39" s="129"/>
      <c r="F39" s="130"/>
    </row>
    <row r="40" spans="1:6" ht="16.5" thickBot="1">
      <c r="A40" s="4"/>
      <c r="B40" s="2"/>
      <c r="C40" s="7"/>
      <c r="D40" s="5"/>
      <c r="E40" s="129"/>
      <c r="F40" s="5"/>
    </row>
    <row r="41" spans="1:6" ht="16.5" thickBot="1">
      <c r="A41" s="28" t="s">
        <v>42</v>
      </c>
      <c r="B41" s="85" t="s">
        <v>43</v>
      </c>
      <c r="C41" s="86" t="s">
        <v>44</v>
      </c>
      <c r="D41" s="51" t="s">
        <v>45</v>
      </c>
      <c r="E41" s="129"/>
      <c r="F41" s="5"/>
    </row>
    <row r="42" spans="1:6" ht="15.75">
      <c r="A42" s="56" t="s">
        <v>33</v>
      </c>
      <c r="B42" s="9" t="s">
        <v>46</v>
      </c>
      <c r="C42" s="10">
        <v>739.6</v>
      </c>
      <c r="D42" s="110">
        <v>215</v>
      </c>
      <c r="E42" s="129"/>
      <c r="F42" s="5"/>
    </row>
    <row r="43" spans="1:6" ht="15.75">
      <c r="A43" s="56" t="s">
        <v>34</v>
      </c>
      <c r="B43" s="9" t="s">
        <v>47</v>
      </c>
      <c r="C43" s="10">
        <v>739.6</v>
      </c>
      <c r="D43" s="110">
        <v>215</v>
      </c>
      <c r="E43" s="88"/>
      <c r="F43" s="5"/>
    </row>
    <row r="44" spans="1:6" ht="15.75">
      <c r="A44" s="56" t="s">
        <v>36</v>
      </c>
      <c r="B44" s="9" t="s">
        <v>48</v>
      </c>
      <c r="C44" s="10">
        <v>739.6</v>
      </c>
      <c r="D44" s="110">
        <v>215</v>
      </c>
      <c r="E44" s="88"/>
      <c r="F44" s="5"/>
    </row>
    <row r="45" spans="1:6" ht="16.5" thickBot="1">
      <c r="A45" s="108" t="s">
        <v>38</v>
      </c>
      <c r="B45" s="9" t="s">
        <v>49</v>
      </c>
      <c r="C45" s="10">
        <v>739.6</v>
      </c>
      <c r="D45" s="110">
        <v>215</v>
      </c>
      <c r="E45" s="88"/>
      <c r="F45" s="5"/>
    </row>
    <row r="46" spans="1:6" ht="16.5" thickBot="1">
      <c r="A46" s="25" t="s">
        <v>40</v>
      </c>
      <c r="B46" s="36"/>
      <c r="C46" s="103">
        <v>2958.4</v>
      </c>
      <c r="D46" s="99">
        <v>860</v>
      </c>
      <c r="E46" s="88"/>
      <c r="F46" s="5"/>
    </row>
    <row r="47" spans="1:6" ht="16.5" thickBot="1">
      <c r="A47" s="25" t="s">
        <v>50</v>
      </c>
      <c r="B47" s="36"/>
      <c r="C47" s="155">
        <v>2987.9839999999999</v>
      </c>
      <c r="D47" s="109"/>
      <c r="E47" s="24"/>
      <c r="F47" s="5"/>
    </row>
    <row r="48" spans="1:6" ht="15.75">
      <c r="A48" s="5"/>
      <c r="B48" s="5"/>
      <c r="C48" s="8"/>
      <c r="D48" s="5"/>
      <c r="E48" s="5"/>
      <c r="F48" s="5"/>
    </row>
    <row r="49" spans="1:6" ht="15.75" thickBot="1">
      <c r="A49" s="16"/>
      <c r="B49" s="38"/>
      <c r="C49" s="18"/>
      <c r="D49" s="14"/>
      <c r="E49" s="14"/>
      <c r="F49" s="17"/>
    </row>
    <row r="50" spans="1:6" ht="34.5" thickBot="1">
      <c r="A50" s="119" t="s">
        <v>51</v>
      </c>
      <c r="B50" s="113" t="s">
        <v>43</v>
      </c>
      <c r="C50" s="114" t="s">
        <v>44</v>
      </c>
      <c r="D50" s="14"/>
      <c r="E50" s="101" t="s">
        <v>52</v>
      </c>
      <c r="F50" s="17"/>
    </row>
    <row r="51" spans="1:6">
      <c r="A51" s="56" t="s">
        <v>33</v>
      </c>
      <c r="B51" s="140" t="s">
        <v>53</v>
      </c>
      <c r="C51" s="27">
        <v>567.66</v>
      </c>
      <c r="D51" s="14"/>
      <c r="E51" s="14"/>
      <c r="F51" s="14"/>
    </row>
    <row r="52" spans="1:6">
      <c r="A52" s="56" t="s">
        <v>34</v>
      </c>
      <c r="B52" s="140" t="s">
        <v>54</v>
      </c>
      <c r="C52" s="27">
        <v>567.66</v>
      </c>
      <c r="D52" s="22"/>
      <c r="E52" s="14"/>
      <c r="F52" s="22"/>
    </row>
    <row r="53" spans="1:6">
      <c r="A53" s="56" t="s">
        <v>36</v>
      </c>
      <c r="B53" s="26" t="s">
        <v>55</v>
      </c>
      <c r="C53" s="27">
        <v>567.66</v>
      </c>
      <c r="D53" s="13"/>
      <c r="E53" s="14"/>
      <c r="F53" s="13"/>
    </row>
    <row r="54" spans="1:6" ht="15.75" thickBot="1">
      <c r="A54" s="108" t="s">
        <v>38</v>
      </c>
      <c r="B54" s="26" t="s">
        <v>56</v>
      </c>
      <c r="C54" s="27">
        <v>567.66</v>
      </c>
      <c r="D54" s="13"/>
      <c r="E54" s="14"/>
      <c r="F54" s="13"/>
    </row>
    <row r="55" spans="1:6" ht="15.75" thickBot="1">
      <c r="A55" s="11" t="s">
        <v>57</v>
      </c>
      <c r="B55" s="12"/>
      <c r="C55" s="112">
        <v>2270.64</v>
      </c>
      <c r="D55" s="39"/>
      <c r="E55" s="19"/>
      <c r="F55" s="39"/>
    </row>
    <row r="56" spans="1:6" ht="15.75" thickBot="1">
      <c r="A56" s="41" t="s">
        <v>58</v>
      </c>
      <c r="B56" s="32"/>
      <c r="C56" s="70">
        <v>2293.3463999999999</v>
      </c>
      <c r="D56" s="39"/>
      <c r="E56" s="14"/>
      <c r="F56" s="39"/>
    </row>
    <row r="57" spans="1:6">
      <c r="A57" s="16"/>
      <c r="B57" s="38"/>
      <c r="C57" s="18"/>
      <c r="D57" s="14"/>
      <c r="E57" s="14"/>
      <c r="F57" s="14"/>
    </row>
    <row r="58" spans="1:6" ht="15.75" thickBot="1">
      <c r="A58" s="16"/>
      <c r="B58" s="38"/>
      <c r="C58" s="18"/>
      <c r="D58" s="14"/>
      <c r="E58" s="14"/>
      <c r="F58" s="14"/>
    </row>
    <row r="59" spans="1:6" ht="15.75" thickBot="1">
      <c r="A59" s="11" t="s">
        <v>59</v>
      </c>
      <c r="B59" s="29"/>
      <c r="C59" s="121" t="s">
        <v>32</v>
      </c>
      <c r="D59" s="21"/>
      <c r="E59" s="14"/>
      <c r="F59" s="14"/>
    </row>
    <row r="60" spans="1:6" ht="38.25">
      <c r="A60" s="145" t="s">
        <v>60</v>
      </c>
      <c r="B60" s="111" t="s">
        <v>61</v>
      </c>
      <c r="C60" s="104">
        <f>350+531.64+70.92+101.12</f>
        <v>1053.6799999999998</v>
      </c>
      <c r="D60" s="90"/>
      <c r="E60" s="57" t="s">
        <v>62</v>
      </c>
      <c r="F60" s="14"/>
    </row>
    <row r="61" spans="1:6" ht="25.5">
      <c r="A61" s="146" t="s">
        <v>78</v>
      </c>
      <c r="B61" s="87" t="s">
        <v>63</v>
      </c>
      <c r="C61" s="106">
        <v>4850</v>
      </c>
      <c r="D61" s="21"/>
      <c r="E61" s="57"/>
      <c r="F61" s="14"/>
    </row>
    <row r="62" spans="1:6">
      <c r="A62" s="146" t="s">
        <v>64</v>
      </c>
      <c r="B62" s="87" t="s">
        <v>65</v>
      </c>
      <c r="C62" s="150"/>
      <c r="D62" s="21">
        <v>130</v>
      </c>
      <c r="E62" s="57"/>
      <c r="F62" s="14"/>
    </row>
    <row r="63" spans="1:6" ht="51">
      <c r="A63" s="147" t="s">
        <v>66</v>
      </c>
      <c r="B63" s="87" t="s">
        <v>67</v>
      </c>
      <c r="C63" s="106">
        <v>30000</v>
      </c>
      <c r="D63" s="21"/>
      <c r="E63" s="57"/>
      <c r="F63" s="14"/>
    </row>
    <row r="64" spans="1:6" ht="24">
      <c r="A64" s="147" t="s">
        <v>79</v>
      </c>
      <c r="B64" s="73" t="s">
        <v>80</v>
      </c>
      <c r="C64" s="106">
        <v>19925.189999999999</v>
      </c>
      <c r="D64" s="21"/>
      <c r="E64" s="57"/>
      <c r="F64" s="14"/>
    </row>
    <row r="65" spans="1:6">
      <c r="A65" s="144" t="s">
        <v>81</v>
      </c>
      <c r="B65" s="73" t="s">
        <v>82</v>
      </c>
      <c r="C65" s="149"/>
      <c r="D65" s="21">
        <v>185</v>
      </c>
      <c r="E65" s="57"/>
      <c r="F65" s="14"/>
    </row>
    <row r="66" spans="1:6" ht="36">
      <c r="A66" s="146" t="s">
        <v>83</v>
      </c>
      <c r="B66" s="73" t="s">
        <v>69</v>
      </c>
      <c r="C66" s="106">
        <f>2097+965</f>
        <v>3062</v>
      </c>
      <c r="D66" s="21"/>
      <c r="E66" s="57"/>
      <c r="F66" s="14"/>
    </row>
    <row r="67" spans="1:6" ht="26.25" thickBot="1">
      <c r="A67" s="148" t="s">
        <v>68</v>
      </c>
      <c r="B67" s="73" t="s">
        <v>69</v>
      </c>
      <c r="C67" s="149"/>
      <c r="D67" s="21">
        <v>3270</v>
      </c>
      <c r="E67" s="57"/>
      <c r="F67" s="14"/>
    </row>
    <row r="68" spans="1:6" ht="15.75" thickBot="1">
      <c r="A68" s="71" t="s">
        <v>19</v>
      </c>
      <c r="B68" s="72"/>
      <c r="C68" s="45">
        <f>SUM(C60:C67)</f>
        <v>58890.869999999995</v>
      </c>
      <c r="D68" s="21">
        <f>SUM(D62:D67)</f>
        <v>3585</v>
      </c>
      <c r="E68" s="57"/>
      <c r="F68" s="14"/>
    </row>
    <row r="69" spans="1:6" ht="15.75" thickBot="1">
      <c r="A69" s="71" t="s">
        <v>70</v>
      </c>
      <c r="B69" s="72"/>
      <c r="C69" s="45">
        <f>C68*1.01</f>
        <v>59479.778699999995</v>
      </c>
      <c r="D69" s="21"/>
      <c r="E69" s="14"/>
      <c r="F69" s="14"/>
    </row>
    <row r="70" spans="1:6">
      <c r="A70" s="89"/>
      <c r="B70" s="50"/>
      <c r="C70" s="37"/>
      <c r="D70" s="14"/>
      <c r="E70" s="14"/>
      <c r="F70" s="14"/>
    </row>
    <row r="71" spans="1:6">
      <c r="A71" s="89"/>
      <c r="B71" s="50"/>
      <c r="C71" s="37"/>
      <c r="D71" s="14"/>
      <c r="E71" s="14"/>
      <c r="F71" s="14"/>
    </row>
    <row r="72" spans="1:6">
      <c r="A72" s="16"/>
      <c r="B72" s="20"/>
      <c r="C72" s="40"/>
      <c r="D72" s="14"/>
      <c r="E72" s="14"/>
      <c r="F72" s="14"/>
    </row>
    <row r="73" spans="1:6">
      <c r="A73" s="14"/>
      <c r="B73" s="14"/>
      <c r="C73" s="14"/>
      <c r="D73" s="14"/>
      <c r="E73" s="14"/>
      <c r="F73" s="14"/>
    </row>
    <row r="74" spans="1:6">
      <c r="A74" s="15" t="s">
        <v>71</v>
      </c>
      <c r="B74" s="14"/>
      <c r="C74" s="14"/>
      <c r="D74" s="14"/>
      <c r="E74" s="14"/>
      <c r="F74" s="14"/>
    </row>
    <row r="75" spans="1:6" ht="15.75" thickBot="1">
      <c r="A75" s="14"/>
      <c r="B75" s="14"/>
      <c r="C75" s="14"/>
      <c r="D75" s="14"/>
      <c r="E75" s="14"/>
      <c r="F75" s="14"/>
    </row>
    <row r="76" spans="1:6" ht="90" thickBot="1">
      <c r="A76" s="42" t="s">
        <v>72</v>
      </c>
      <c r="B76" s="42" t="s">
        <v>73</v>
      </c>
      <c r="C76" s="43" t="s">
        <v>74</v>
      </c>
      <c r="D76" s="44" t="s">
        <v>75</v>
      </c>
      <c r="E76" s="42" t="s">
        <v>76</v>
      </c>
      <c r="F76" s="115" t="s">
        <v>77</v>
      </c>
    </row>
    <row r="77" spans="1:6" ht="25.5">
      <c r="A77" s="128" t="s">
        <v>15</v>
      </c>
      <c r="B77" s="62">
        <v>0</v>
      </c>
      <c r="C77" s="60">
        <v>1917.01</v>
      </c>
      <c r="D77" s="60">
        <v>0</v>
      </c>
      <c r="E77" s="116">
        <v>0.7</v>
      </c>
      <c r="F77" s="48">
        <v>0.7</v>
      </c>
    </row>
    <row r="78" spans="1:6" ht="25.5">
      <c r="A78" s="54" t="s">
        <v>16</v>
      </c>
      <c r="B78" s="62">
        <v>0</v>
      </c>
      <c r="C78" s="60">
        <v>1917.01</v>
      </c>
      <c r="D78" s="60">
        <v>0</v>
      </c>
      <c r="E78" s="116">
        <v>1</v>
      </c>
      <c r="F78" s="48">
        <v>1</v>
      </c>
    </row>
    <row r="79" spans="1:6" ht="25.5">
      <c r="A79" s="131" t="s">
        <v>18</v>
      </c>
      <c r="B79" s="62">
        <v>2293.3463999999999</v>
      </c>
      <c r="C79" s="60">
        <v>1917.01</v>
      </c>
      <c r="D79" s="60">
        <v>0.29907856505704195</v>
      </c>
      <c r="E79" s="116">
        <v>0.54</v>
      </c>
      <c r="F79" s="48">
        <v>0.24092143494295809</v>
      </c>
    </row>
    <row r="80" spans="1:6">
      <c r="A80" s="23" t="s">
        <v>13</v>
      </c>
      <c r="B80" s="62">
        <f>C69</f>
        <v>59479.778699999995</v>
      </c>
      <c r="C80" s="60">
        <v>1917.01</v>
      </c>
      <c r="D80" s="60">
        <f>B80/C80/4</f>
        <v>7.7568425177750759</v>
      </c>
      <c r="E80" s="116">
        <v>5.5</v>
      </c>
      <c r="F80" s="48">
        <f>E80-D80</f>
        <v>-2.2568425177750759</v>
      </c>
    </row>
    <row r="81" spans="1:6" ht="15.75" thickBot="1">
      <c r="A81" s="128" t="s">
        <v>17</v>
      </c>
      <c r="B81" s="62">
        <v>0</v>
      </c>
      <c r="C81" s="60">
        <v>1917.01</v>
      </c>
      <c r="D81" s="60">
        <v>0</v>
      </c>
      <c r="E81" s="116">
        <v>0.53</v>
      </c>
      <c r="F81" s="48">
        <v>0.53</v>
      </c>
    </row>
    <row r="82" spans="1:6" ht="15.75" thickBot="1">
      <c r="A82" s="58" t="s">
        <v>19</v>
      </c>
      <c r="B82" s="59"/>
      <c r="C82" s="63"/>
      <c r="D82" s="64">
        <f>SUM(D77:D81)</f>
        <v>8.0559210828321177</v>
      </c>
      <c r="E82" s="64">
        <f t="shared" ref="E82:F82" si="0">SUM(E77:E81)</f>
        <v>8.27</v>
      </c>
      <c r="F82" s="64">
        <f t="shared" si="0"/>
        <v>0.21407891716788208</v>
      </c>
    </row>
    <row r="83" spans="1:6">
      <c r="A83" s="17"/>
      <c r="B83" s="17"/>
      <c r="C83" s="17"/>
      <c r="D83" s="17"/>
      <c r="E83" s="17"/>
      <c r="F83" s="1"/>
    </row>
  </sheetData>
  <mergeCells count="4">
    <mergeCell ref="A1:D1"/>
    <mergeCell ref="A2:D2"/>
    <mergeCell ref="A3:D3"/>
    <mergeCell ref="D31:D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2016-03-18T04:36:22Z</cp:lastPrinted>
  <dcterms:created xsi:type="dcterms:W3CDTF">2016-03-18T04:35:06Z</dcterms:created>
  <dcterms:modified xsi:type="dcterms:W3CDTF">2016-03-21T10:01:21Z</dcterms:modified>
</cp:coreProperties>
</file>