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4" i="1"/>
  <c r="D41"/>
  <c r="E41" s="1"/>
  <c r="F41" s="1"/>
  <c r="F14"/>
  <c r="F15"/>
  <c r="F16"/>
  <c r="F17"/>
  <c r="F19"/>
  <c r="F20"/>
  <c r="F22"/>
  <c r="F23"/>
  <c r="F25"/>
  <c r="F26"/>
  <c r="F28"/>
  <c r="F30"/>
  <c r="F32"/>
  <c r="F33"/>
  <c r="F34"/>
  <c r="F36"/>
  <c r="F37"/>
  <c r="F39"/>
  <c r="F42"/>
  <c r="F45"/>
  <c r="F47"/>
  <c r="F50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3"/>
  <c r="F84"/>
  <c r="F85"/>
  <c r="F86"/>
  <c r="F11"/>
  <c r="F13"/>
  <c r="F10"/>
  <c r="E82"/>
  <c r="F82" s="1"/>
  <c r="E49" l="1"/>
  <c r="E87" l="1"/>
  <c r="F87" s="1"/>
  <c r="F49"/>
</calcChain>
</file>

<file path=xl/sharedStrings.xml><?xml version="1.0" encoding="utf-8"?>
<sst xmlns="http://schemas.openxmlformats.org/spreadsheetml/2006/main" count="133" uniqueCount="88">
  <si>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</si>
  <si>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</si>
  <si>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</si>
  <si>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</si>
  <si>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</si>
  <si>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</si>
  <si>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</si>
  <si>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</si>
  <si>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</si>
  <si>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</si>
  <si>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</si>
  <si>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</si>
  <si>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</si>
  <si>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</si>
  <si>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</si>
  <si>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</si>
  <si>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</si>
  <si>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</si>
  <si>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</si>
  <si>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</si>
  <si>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</si>
  <si>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</si>
  <si>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</si>
  <si>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</si>
  <si>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</si>
  <si>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</si>
  <si>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</si>
  <si>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</si>
  <si>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</si>
  <si>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</si>
  <si>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ООО "Коммунальная компания"Наш дом"</t>
  </si>
  <si>
    <t>шт</t>
  </si>
  <si>
    <t>Текущего и капитального ремонта   на 2015 год</t>
  </si>
  <si>
    <t>м²</t>
  </si>
  <si>
    <t>Кап. ремонт мягкой кровли</t>
  </si>
  <si>
    <t>Установка двухтарифного электросчетчика</t>
  </si>
  <si>
    <t>Окраска ограждений л/маршей</t>
  </si>
  <si>
    <t>Объект: Жилой многоквартирный дом: ул. Ленинградская 60</t>
  </si>
  <si>
    <t>Ремонт стен подвала(штукатурка)</t>
  </si>
  <si>
    <t>м2</t>
  </si>
  <si>
    <t>Окраска штукатурки  водоэмульсинным составом</t>
  </si>
  <si>
    <t>Ремонт крыльца: Устройство тротуарной плитки</t>
  </si>
  <si>
    <t>п.м.</t>
  </si>
  <si>
    <t>Монтаж поручня на входе</t>
  </si>
  <si>
    <t>п/м</t>
  </si>
  <si>
    <t>Приобретение и монтаж  оборудования повысительной станции ХВС, согласно проекта</t>
  </si>
  <si>
    <t>Приобретение и монтаж  оборудования   всепогодного регулятора отопления согласно проекта</t>
  </si>
  <si>
    <t>Разработка проекта, монтаж оборудования  узла учета ХВС</t>
  </si>
  <si>
    <t>Приобретение и монтаж  оборудования  узла учета тепловой энергии (УУТЭ)   согласно проекта</t>
  </si>
  <si>
    <t>Замена стояков отопления     Ду 25</t>
  </si>
  <si>
    <t>Замена стояков ХВС      Ду 25</t>
  </si>
  <si>
    <t xml:space="preserve">Приобретение, монтаж оборудования  ГВС (теплообменник, регулятор, запорная арматура)   </t>
  </si>
  <si>
    <t>к-т</t>
  </si>
  <si>
    <t>Замена стояков ГВС</t>
  </si>
  <si>
    <t>2-3кв</t>
  </si>
  <si>
    <t>1-2кв</t>
  </si>
  <si>
    <t>1-4кв</t>
  </si>
  <si>
    <t>1кв</t>
  </si>
  <si>
    <t>1-3кв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</si>
  <si>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</si>
  <si>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>1-2 кв</t>
  </si>
  <si>
    <t xml:space="preserve">Замена в светильниках МОП ламп накаливания на светодиодные лампы </t>
  </si>
  <si>
    <t xml:space="preserve">    Гидравлические и тепловые испытания оборудования индивидуальных тепловых пунктов и водоподкачек</t>
  </si>
  <si>
    <t>2-3 кв.</t>
  </si>
  <si>
    <t>2-3 кв</t>
  </si>
  <si>
    <t xml:space="preserve">    Промывка системы водоснабжения  для удаления накипно-коррозионных отложений </t>
  </si>
  <si>
    <t xml:space="preserve"> Промывка системы теплоснабжения   для удаления накипно-коррозионных отложений</t>
  </si>
  <si>
    <t xml:space="preserve">п/м </t>
  </si>
  <si>
    <t xml:space="preserve">Замена лежака отопления нижнего  розлива Ду 76 с подъемом на чердак </t>
  </si>
  <si>
    <t>Замена лежака верхнего розлива  отопления розлива Ду 76</t>
  </si>
  <si>
    <t>Замена запорной арматуры на лежаках отопления Ду 57</t>
  </si>
  <si>
    <t>Замена запорной арматуры стояках  отопления Ду 25</t>
  </si>
  <si>
    <t>Замена запорной арматуры на батареи отопления Ду 15</t>
  </si>
  <si>
    <t>Замена лежака ХВС  Ду 50</t>
  </si>
  <si>
    <t>Замена квартирной разводки ХВС Ду 15</t>
  </si>
  <si>
    <t>Замена запорной арматуры ХВС  в квартирах Ду 15</t>
  </si>
  <si>
    <t>24. БЛАГОУСТРОЙСТВО и ПРОЧИЕ РАБОТЫ</t>
  </si>
  <si>
    <t>Главный инженер</t>
  </si>
  <si>
    <t>Директор</t>
  </si>
  <si>
    <t xml:space="preserve">С.И.  Трошина </t>
  </si>
  <si>
    <t xml:space="preserve">Общая площадь:м2 </t>
  </si>
  <si>
    <t>Итого :</t>
  </si>
  <si>
    <t>Ремонт стен и потолков коридоров, лестничкой клетки, маршей и лестничных площадок</t>
  </si>
  <si>
    <r>
      <t>м</t>
    </r>
    <r>
      <rPr>
        <sz val="12"/>
        <color theme="1"/>
        <rFont val="Calibri"/>
        <family val="2"/>
        <charset val="204"/>
      </rPr>
      <t>²</t>
    </r>
  </si>
  <si>
    <t>Ремонт плитки на этажах в подъезде</t>
  </si>
  <si>
    <t>И.В. Оленин</t>
  </si>
  <si>
    <t>Окраска оконных рам в подъезде</t>
  </si>
  <si>
    <t>Замена тамбурной двери на пластиковую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</si>
</sst>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wrapText="1"/>
    </xf>
    <xf numFmtId="0" fontId="7" fillId="0" borderId="9" xfId="0" applyFont="1" applyBorder="1" applyAlignment="1">
      <alignment horizontal="right" wrapText="1"/>
    </xf>
    <xf numFmtId="3" fontId="9" fillId="0" borderId="9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topLeftCell="A62" workbookViewId="0">
      <selection activeCell="A62" sqref="A62"/>
    </sheetView>
  </sheetViews>
  <sheetFormatPr defaultRowHeight="15"/>
  <cols>
    <col min="1" max="1" width="6.140625" customWidth="1"/>
    <col min="2" max="2" width="56.42578125" customWidth="1"/>
    <col min="3" max="3" width="6.7109375" customWidth="1"/>
    <col min="5" max="6" width="12.7109375" customWidth="1"/>
    <col min="7" max="7" width="12.5703125" customWidth="1"/>
  </cols>
  <sheetData>
    <row r="1" spans="1:9" ht="21">
      <c r="A1" s="6" t="s">
        <v>30</v>
      </c>
      <c r="B1" s="6"/>
      <c r="C1" s="6"/>
      <c r="D1" s="6"/>
      <c r="E1" s="6"/>
      <c r="F1" s="6"/>
      <c r="G1" s="6"/>
      <c r="H1" s="3"/>
      <c r="I1" s="3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7" t="s">
        <v>6</v>
      </c>
      <c r="B3" s="7"/>
      <c r="C3" s="7"/>
      <c r="D3" s="7"/>
      <c r="E3" s="7"/>
      <c r="F3" s="7"/>
      <c r="G3" s="7"/>
      <c r="H3" s="1"/>
      <c r="I3" s="1"/>
    </row>
    <row r="4" spans="1:9" ht="24" customHeight="1">
      <c r="A4" s="8" t="s">
        <v>32</v>
      </c>
      <c r="B4" s="8"/>
      <c r="C4" s="8"/>
      <c r="D4" s="8"/>
      <c r="E4" s="8"/>
      <c r="F4" s="8"/>
      <c r="G4" s="8"/>
    </row>
    <row r="5" spans="1:9" ht="24.6" customHeight="1">
      <c r="A5" s="9" t="s">
        <v>37</v>
      </c>
      <c r="B5" s="9"/>
      <c r="C5" s="9"/>
      <c r="D5" s="9"/>
      <c r="E5" s="9"/>
      <c r="F5" s="9"/>
      <c r="G5" s="9"/>
    </row>
    <row r="6" spans="1:9" ht="21.75" customHeight="1">
      <c r="A6" s="10" t="s">
        <v>80</v>
      </c>
      <c r="B6" s="11"/>
      <c r="C6" s="11"/>
      <c r="D6" s="11"/>
      <c r="E6" s="11"/>
      <c r="F6" s="12"/>
      <c r="G6" s="5">
        <v>3298.5</v>
      </c>
    </row>
    <row r="7" spans="1:9" ht="15.75" customHeight="1" thickBot="1">
      <c r="A7" s="4"/>
      <c r="B7" s="4"/>
      <c r="C7" s="4"/>
      <c r="D7" s="4"/>
      <c r="E7" s="4"/>
      <c r="F7" s="4"/>
      <c r="G7" s="4"/>
    </row>
    <row r="8" spans="1:9" ht="29.25" customHeight="1" thickBot="1">
      <c r="A8" s="36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37" t="s">
        <v>28</v>
      </c>
      <c r="G8" s="38" t="s">
        <v>5</v>
      </c>
      <c r="H8" s="2"/>
    </row>
    <row r="9" spans="1:9" ht="15.75" customHeight="1">
      <c r="A9" s="33" t="s">
        <v>7</v>
      </c>
      <c r="B9" s="34"/>
      <c r="C9" s="35"/>
      <c r="D9" s="35"/>
      <c r="E9" s="35"/>
      <c r="F9" s="35"/>
      <c r="G9" s="35"/>
      <c r="H9" s="2"/>
    </row>
    <row r="10" spans="1:9" ht="23.25" customHeight="1">
      <c r="A10" s="16"/>
      <c r="B10" s="17"/>
      <c r="C10" s="15"/>
      <c r="D10" s="15"/>
      <c r="E10" s="15"/>
      <c r="F10" s="15">
        <f>E10/(12*$G$6)</f>
        <v>0</v>
      </c>
      <c r="G10" s="15"/>
      <c r="H10" s="2"/>
    </row>
    <row r="11" spans="1:9" ht="15.75" customHeight="1">
      <c r="A11" s="16"/>
      <c r="B11" s="17"/>
      <c r="C11" s="15"/>
      <c r="D11" s="15"/>
      <c r="E11" s="15"/>
      <c r="F11" s="15">
        <f t="shared" ref="F11:F72" si="0">E11/(12*$G$6)</f>
        <v>0</v>
      </c>
      <c r="G11" s="15"/>
      <c r="H11" s="2"/>
    </row>
    <row r="12" spans="1:9" ht="15" customHeight="1">
      <c r="A12" s="13" t="s">
        <v>8</v>
      </c>
      <c r="B12" s="14"/>
      <c r="C12" s="15"/>
      <c r="D12" s="15"/>
      <c r="E12" s="15"/>
      <c r="F12" s="15"/>
      <c r="G12" s="15"/>
    </row>
    <row r="13" spans="1:9" ht="23.25" customHeight="1">
      <c r="A13" s="16">
        <v>1</v>
      </c>
      <c r="B13" s="17" t="s">
        <v>38</v>
      </c>
      <c r="C13" s="15" t="s">
        <v>39</v>
      </c>
      <c r="D13" s="15">
        <v>120</v>
      </c>
      <c r="E13" s="18">
        <v>19200</v>
      </c>
      <c r="F13" s="19">
        <f t="shared" si="0"/>
        <v>0.48506897074427768</v>
      </c>
      <c r="G13" s="15" t="s">
        <v>55</v>
      </c>
    </row>
    <row r="14" spans="1:9" ht="22.5" customHeight="1">
      <c r="A14" s="16">
        <v>2</v>
      </c>
      <c r="B14" s="17" t="s">
        <v>40</v>
      </c>
      <c r="C14" s="15" t="s">
        <v>33</v>
      </c>
      <c r="D14" s="15">
        <v>120</v>
      </c>
      <c r="E14" s="18">
        <v>12000</v>
      </c>
      <c r="F14" s="19">
        <f t="shared" si="0"/>
        <v>0.30316810671517358</v>
      </c>
      <c r="G14" s="15" t="s">
        <v>55</v>
      </c>
    </row>
    <row r="15" spans="1:9" ht="14.45" customHeight="1">
      <c r="A15" s="13" t="s">
        <v>9</v>
      </c>
      <c r="B15" s="14"/>
      <c r="C15" s="15"/>
      <c r="D15" s="15"/>
      <c r="E15" s="15"/>
      <c r="F15" s="19">
        <f t="shared" si="0"/>
        <v>0</v>
      </c>
      <c r="G15" s="15"/>
    </row>
    <row r="16" spans="1:9" ht="16.5" customHeight="1">
      <c r="A16" s="16"/>
      <c r="B16" s="17"/>
      <c r="C16" s="15"/>
      <c r="D16" s="15"/>
      <c r="E16" s="15"/>
      <c r="F16" s="19">
        <f t="shared" si="0"/>
        <v>0</v>
      </c>
      <c r="G16" s="15"/>
    </row>
    <row r="17" spans="1:7" ht="15.75">
      <c r="A17" s="16"/>
      <c r="B17" s="17"/>
      <c r="C17" s="15"/>
      <c r="D17" s="15"/>
      <c r="E17" s="15"/>
      <c r="F17" s="19">
        <f t="shared" si="0"/>
        <v>0</v>
      </c>
      <c r="G17" s="15"/>
    </row>
    <row r="18" spans="1:7" ht="14.45" customHeight="1">
      <c r="A18" s="13" t="s">
        <v>10</v>
      </c>
      <c r="B18" s="14"/>
      <c r="C18" s="15"/>
      <c r="D18" s="15"/>
      <c r="E18" s="15"/>
      <c r="F18" s="19"/>
      <c r="G18" s="15"/>
    </row>
    <row r="19" spans="1:7" ht="15" customHeight="1">
      <c r="A19" s="16"/>
      <c r="B19" s="17"/>
      <c r="C19" s="15"/>
      <c r="D19" s="15"/>
      <c r="E19" s="15"/>
      <c r="F19" s="19">
        <f t="shared" si="0"/>
        <v>0</v>
      </c>
      <c r="G19" s="15"/>
    </row>
    <row r="20" spans="1:7" ht="15.75">
      <c r="A20" s="16"/>
      <c r="B20" s="17"/>
      <c r="C20" s="20"/>
      <c r="D20" s="20"/>
      <c r="E20" s="20"/>
      <c r="F20" s="19">
        <f t="shared" si="0"/>
        <v>0</v>
      </c>
      <c r="G20" s="15"/>
    </row>
    <row r="21" spans="1:7" ht="14.45" customHeight="1">
      <c r="A21" s="13" t="s">
        <v>11</v>
      </c>
      <c r="B21" s="14"/>
      <c r="C21" s="15"/>
      <c r="D21" s="15"/>
      <c r="E21" s="15"/>
      <c r="F21" s="19"/>
      <c r="G21" s="15"/>
    </row>
    <row r="22" spans="1:7" ht="15.75">
      <c r="A22" s="16"/>
      <c r="B22" s="17"/>
      <c r="C22" s="15"/>
      <c r="D22" s="15"/>
      <c r="E22" s="15"/>
      <c r="F22" s="19">
        <f t="shared" si="0"/>
        <v>0</v>
      </c>
      <c r="G22" s="15"/>
    </row>
    <row r="23" spans="1:7" ht="15.75">
      <c r="A23" s="16"/>
      <c r="B23" s="17"/>
      <c r="C23" s="15"/>
      <c r="D23" s="15"/>
      <c r="E23" s="15"/>
      <c r="F23" s="19">
        <f t="shared" si="0"/>
        <v>0</v>
      </c>
      <c r="G23" s="15"/>
    </row>
    <row r="24" spans="1:7" ht="14.45" customHeight="1">
      <c r="A24" s="13" t="s">
        <v>12</v>
      </c>
      <c r="B24" s="14"/>
      <c r="C24" s="15"/>
      <c r="D24" s="15"/>
      <c r="E24" s="15"/>
      <c r="F24" s="19"/>
      <c r="G24" s="15"/>
    </row>
    <row r="25" spans="1:7" ht="15.75">
      <c r="A25" s="16"/>
      <c r="B25" s="17"/>
      <c r="C25" s="15"/>
      <c r="D25" s="15"/>
      <c r="E25" s="15"/>
      <c r="F25" s="19">
        <f t="shared" si="0"/>
        <v>0</v>
      </c>
      <c r="G25" s="15"/>
    </row>
    <row r="26" spans="1:7" ht="15.75">
      <c r="A26" s="16"/>
      <c r="B26" s="17"/>
      <c r="C26" s="15"/>
      <c r="D26" s="15"/>
      <c r="E26" s="15"/>
      <c r="F26" s="19">
        <f t="shared" si="0"/>
        <v>0</v>
      </c>
      <c r="G26" s="15"/>
    </row>
    <row r="27" spans="1:7" ht="14.45" customHeight="1">
      <c r="A27" s="13" t="s">
        <v>13</v>
      </c>
      <c r="B27" s="14"/>
      <c r="C27" s="15"/>
      <c r="D27" s="15"/>
      <c r="E27" s="15"/>
      <c r="F27" s="19"/>
      <c r="G27" s="15"/>
    </row>
    <row r="28" spans="1:7" ht="21.75" customHeight="1">
      <c r="A28" s="16">
        <v>1</v>
      </c>
      <c r="B28" s="17" t="s">
        <v>34</v>
      </c>
      <c r="C28" s="15" t="s">
        <v>33</v>
      </c>
      <c r="D28" s="15">
        <v>250</v>
      </c>
      <c r="E28" s="15">
        <v>300000</v>
      </c>
      <c r="F28" s="19">
        <f t="shared" si="0"/>
        <v>7.5792026678793389</v>
      </c>
      <c r="G28" s="15" t="s">
        <v>54</v>
      </c>
    </row>
    <row r="29" spans="1:7" ht="14.45" customHeight="1">
      <c r="A29" s="13" t="s">
        <v>14</v>
      </c>
      <c r="B29" s="14"/>
      <c r="C29" s="15"/>
      <c r="D29" s="15"/>
      <c r="E29" s="15"/>
      <c r="F29" s="19"/>
      <c r="G29" s="15"/>
    </row>
    <row r="30" spans="1:7" ht="15.75">
      <c r="A30" s="16">
        <v>1</v>
      </c>
      <c r="B30" s="17" t="s">
        <v>36</v>
      </c>
      <c r="C30" s="15" t="s">
        <v>33</v>
      </c>
      <c r="D30" s="15">
        <v>50</v>
      </c>
      <c r="E30" s="15">
        <v>25000</v>
      </c>
      <c r="F30" s="19">
        <f t="shared" si="0"/>
        <v>0.63160022232327828</v>
      </c>
      <c r="G30" s="15" t="s">
        <v>55</v>
      </c>
    </row>
    <row r="31" spans="1:7" ht="14.45" customHeight="1">
      <c r="A31" s="13" t="s">
        <v>15</v>
      </c>
      <c r="B31" s="14"/>
      <c r="C31" s="15"/>
      <c r="D31" s="15"/>
      <c r="E31" s="15"/>
      <c r="F31" s="19"/>
      <c r="G31" s="15"/>
    </row>
    <row r="32" spans="1:7" ht="19.5" customHeight="1">
      <c r="A32" s="16">
        <v>1</v>
      </c>
      <c r="B32" s="17" t="s">
        <v>41</v>
      </c>
      <c r="C32" s="15" t="s">
        <v>83</v>
      </c>
      <c r="D32" s="15">
        <v>35</v>
      </c>
      <c r="E32" s="18">
        <v>45000</v>
      </c>
      <c r="F32" s="19">
        <f t="shared" si="0"/>
        <v>1.1368804001819008</v>
      </c>
      <c r="G32" s="15" t="s">
        <v>54</v>
      </c>
    </row>
    <row r="33" spans="1:7" ht="23.25" customHeight="1">
      <c r="A33" s="16">
        <v>2</v>
      </c>
      <c r="B33" s="21" t="s">
        <v>43</v>
      </c>
      <c r="C33" s="15" t="s">
        <v>42</v>
      </c>
      <c r="D33" s="15">
        <v>5</v>
      </c>
      <c r="E33" s="18">
        <v>6000</v>
      </c>
      <c r="F33" s="19">
        <f t="shared" si="0"/>
        <v>0.15158405335758679</v>
      </c>
      <c r="G33" s="15" t="s">
        <v>54</v>
      </c>
    </row>
    <row r="34" spans="1:7" ht="19.5" customHeight="1">
      <c r="A34" s="16"/>
      <c r="B34" s="21"/>
      <c r="C34" s="15"/>
      <c r="D34" s="15"/>
      <c r="E34" s="18"/>
      <c r="F34" s="19">
        <f t="shared" si="0"/>
        <v>0</v>
      </c>
      <c r="G34" s="22"/>
    </row>
    <row r="35" spans="1:7" ht="14.45" customHeight="1">
      <c r="A35" s="13" t="s">
        <v>16</v>
      </c>
      <c r="B35" s="14"/>
      <c r="C35" s="15"/>
      <c r="D35" s="15"/>
      <c r="E35" s="15"/>
      <c r="F35" s="19"/>
      <c r="G35" s="15"/>
    </row>
    <row r="36" spans="1:7" ht="15.75">
      <c r="A36" s="16"/>
      <c r="B36" s="17"/>
      <c r="C36" s="15"/>
      <c r="D36" s="15"/>
      <c r="E36" s="15"/>
      <c r="F36" s="19">
        <f t="shared" si="0"/>
        <v>0</v>
      </c>
      <c r="G36" s="15"/>
    </row>
    <row r="37" spans="1:7" ht="15.75">
      <c r="A37" s="16"/>
      <c r="B37" s="17"/>
      <c r="C37" s="15"/>
      <c r="D37" s="15"/>
      <c r="E37" s="15"/>
      <c r="F37" s="19">
        <f t="shared" si="0"/>
        <v>0</v>
      </c>
      <c r="G37" s="15"/>
    </row>
    <row r="38" spans="1:7" ht="14.45" customHeight="1">
      <c r="A38" s="13" t="s">
        <v>17</v>
      </c>
      <c r="B38" s="14"/>
      <c r="C38" s="15"/>
      <c r="D38" s="15"/>
      <c r="E38" s="15"/>
      <c r="F38" s="19"/>
      <c r="G38" s="15"/>
    </row>
    <row r="39" spans="1:7" ht="31.5">
      <c r="A39" s="23">
        <v>1</v>
      </c>
      <c r="B39" s="17" t="s">
        <v>82</v>
      </c>
      <c r="C39" s="15" t="s">
        <v>83</v>
      </c>
      <c r="D39" s="15">
        <v>350</v>
      </c>
      <c r="E39" s="18">
        <v>350000</v>
      </c>
      <c r="F39" s="19">
        <f t="shared" si="0"/>
        <v>8.8424031125258953</v>
      </c>
      <c r="G39" s="15" t="s">
        <v>55</v>
      </c>
    </row>
    <row r="40" spans="1:7" ht="14.45" customHeight="1">
      <c r="A40" s="13" t="s">
        <v>18</v>
      </c>
      <c r="B40" s="14"/>
      <c r="C40" s="15"/>
      <c r="D40" s="15"/>
      <c r="E40" s="15"/>
      <c r="F40" s="19"/>
      <c r="G40" s="15"/>
    </row>
    <row r="41" spans="1:7" ht="15.75">
      <c r="A41" s="39">
        <v>1</v>
      </c>
      <c r="B41" s="17" t="s">
        <v>84</v>
      </c>
      <c r="C41" s="15" t="s">
        <v>39</v>
      </c>
      <c r="D41" s="15">
        <f>6*9</f>
        <v>54</v>
      </c>
      <c r="E41" s="15">
        <f>D41*1000</f>
        <v>54000</v>
      </c>
      <c r="F41" s="19">
        <f t="shared" si="0"/>
        <v>1.3642564802182811</v>
      </c>
      <c r="G41" s="15"/>
    </row>
    <row r="42" spans="1:7" ht="15.75">
      <c r="A42" s="17"/>
      <c r="B42" s="17"/>
      <c r="C42" s="15"/>
      <c r="D42" s="15"/>
      <c r="E42" s="15"/>
      <c r="F42" s="19">
        <f t="shared" si="0"/>
        <v>0</v>
      </c>
      <c r="G42" s="15"/>
    </row>
    <row r="43" spans="1:7" ht="14.45" customHeight="1">
      <c r="A43" s="13" t="s">
        <v>21</v>
      </c>
      <c r="B43" s="14"/>
      <c r="C43" s="15"/>
      <c r="D43" s="15"/>
      <c r="E43" s="15"/>
      <c r="F43" s="19"/>
      <c r="G43" s="15"/>
    </row>
    <row r="44" spans="1:7" ht="14.45" customHeight="1">
      <c r="A44" s="16">
        <v>1</v>
      </c>
      <c r="B44" s="21" t="s">
        <v>86</v>
      </c>
      <c r="C44" s="15" t="s">
        <v>31</v>
      </c>
      <c r="D44" s="15">
        <v>8</v>
      </c>
      <c r="E44" s="15">
        <v>4000</v>
      </c>
      <c r="F44" s="40">
        <f t="shared" si="0"/>
        <v>0.10105603557172452</v>
      </c>
      <c r="G44" s="15"/>
    </row>
    <row r="45" spans="1:7" ht="15.75">
      <c r="A45" s="16">
        <v>2</v>
      </c>
      <c r="B45" s="17" t="s">
        <v>87</v>
      </c>
      <c r="C45" s="15" t="s">
        <v>31</v>
      </c>
      <c r="D45" s="15">
        <v>1</v>
      </c>
      <c r="E45" s="15">
        <v>18000</v>
      </c>
      <c r="F45" s="40">
        <f t="shared" si="0"/>
        <v>0.45475216007276037</v>
      </c>
      <c r="G45" s="15" t="s">
        <v>55</v>
      </c>
    </row>
    <row r="46" spans="1:7" ht="14.45" customHeight="1">
      <c r="A46" s="13" t="s">
        <v>19</v>
      </c>
      <c r="B46" s="14"/>
      <c r="C46" s="15"/>
      <c r="D46" s="15"/>
      <c r="E46" s="15"/>
      <c r="F46" s="19"/>
      <c r="G46" s="15"/>
    </row>
    <row r="47" spans="1:7" ht="15.75">
      <c r="A47" s="16"/>
      <c r="B47" s="17"/>
      <c r="C47" s="15"/>
      <c r="D47" s="15"/>
      <c r="E47" s="15"/>
      <c r="F47" s="19">
        <f t="shared" si="0"/>
        <v>0</v>
      </c>
      <c r="G47" s="15"/>
    </row>
    <row r="48" spans="1:7" ht="14.45" customHeight="1">
      <c r="A48" s="13" t="s">
        <v>22</v>
      </c>
      <c r="B48" s="14"/>
      <c r="C48" s="15"/>
      <c r="D48" s="15"/>
      <c r="E48" s="15"/>
      <c r="F48" s="19"/>
      <c r="G48" s="15"/>
    </row>
    <row r="49" spans="1:7" ht="66.75" customHeight="1">
      <c r="A49" s="23">
        <v>1</v>
      </c>
      <c r="B49" s="17" t="s">
        <v>59</v>
      </c>
      <c r="C49" s="15" t="s">
        <v>31</v>
      </c>
      <c r="D49" s="15">
        <v>12</v>
      </c>
      <c r="E49" s="15">
        <f>D49*3000</f>
        <v>36000</v>
      </c>
      <c r="F49" s="19">
        <f t="shared" si="0"/>
        <v>0.90950432014552074</v>
      </c>
      <c r="G49" s="15" t="s">
        <v>60</v>
      </c>
    </row>
    <row r="50" spans="1:7" ht="15.75">
      <c r="A50" s="16"/>
      <c r="B50" s="17"/>
      <c r="C50" s="15"/>
      <c r="D50" s="15"/>
      <c r="E50" s="15"/>
      <c r="F50" s="19">
        <f t="shared" si="0"/>
        <v>0</v>
      </c>
      <c r="G50" s="15"/>
    </row>
    <row r="51" spans="1:7" ht="14.45" customHeight="1">
      <c r="A51" s="13" t="s">
        <v>20</v>
      </c>
      <c r="B51" s="14"/>
      <c r="C51" s="15"/>
      <c r="D51" s="15"/>
      <c r="E51" s="15"/>
      <c r="F51" s="19"/>
      <c r="G51" s="15"/>
    </row>
    <row r="52" spans="1:7" ht="54" customHeight="1">
      <c r="A52" s="23">
        <v>1</v>
      </c>
      <c r="B52" s="24" t="s">
        <v>62</v>
      </c>
      <c r="C52" s="15" t="s">
        <v>44</v>
      </c>
      <c r="D52" s="15">
        <v>35</v>
      </c>
      <c r="E52" s="15"/>
      <c r="F52" s="19">
        <f t="shared" si="0"/>
        <v>0</v>
      </c>
      <c r="G52" s="15" t="s">
        <v>63</v>
      </c>
    </row>
    <row r="53" spans="1:7" ht="31.5">
      <c r="A53" s="23">
        <v>1</v>
      </c>
      <c r="B53" s="17" t="s">
        <v>45</v>
      </c>
      <c r="C53" s="15" t="s">
        <v>31</v>
      </c>
      <c r="D53" s="15">
        <v>1</v>
      </c>
      <c r="E53" s="15">
        <v>310000</v>
      </c>
      <c r="F53" s="19">
        <f t="shared" si="0"/>
        <v>7.8318427568086504</v>
      </c>
      <c r="G53" s="15" t="s">
        <v>56</v>
      </c>
    </row>
    <row r="54" spans="1:7" ht="28.5" customHeight="1">
      <c r="A54" s="13" t="s">
        <v>23</v>
      </c>
      <c r="B54" s="14"/>
      <c r="C54" s="15"/>
      <c r="D54" s="15"/>
      <c r="E54" s="15"/>
      <c r="F54" s="19">
        <f t="shared" si="0"/>
        <v>0</v>
      </c>
      <c r="G54" s="15"/>
    </row>
    <row r="55" spans="1:7" ht="15.75">
      <c r="A55" s="23"/>
      <c r="B55" s="17"/>
      <c r="C55" s="15"/>
      <c r="D55" s="15"/>
      <c r="E55" s="15"/>
      <c r="F55" s="19">
        <f t="shared" si="0"/>
        <v>0</v>
      </c>
      <c r="G55" s="15"/>
    </row>
    <row r="56" spans="1:7" ht="33.75" customHeight="1">
      <c r="A56" s="23">
        <v>1</v>
      </c>
      <c r="B56" s="24" t="s">
        <v>65</v>
      </c>
      <c r="C56" s="15" t="s">
        <v>44</v>
      </c>
      <c r="D56" s="15">
        <v>240</v>
      </c>
      <c r="E56" s="15"/>
      <c r="F56" s="19">
        <f t="shared" si="0"/>
        <v>0</v>
      </c>
      <c r="G56" s="15" t="s">
        <v>64</v>
      </c>
    </row>
    <row r="57" spans="1:7" ht="34.9" customHeight="1">
      <c r="A57" s="23">
        <v>2</v>
      </c>
      <c r="B57" s="17" t="s">
        <v>47</v>
      </c>
      <c r="C57" s="15" t="s">
        <v>31</v>
      </c>
      <c r="D57" s="15">
        <v>1</v>
      </c>
      <c r="E57" s="15">
        <v>110000</v>
      </c>
      <c r="F57" s="19">
        <f t="shared" si="0"/>
        <v>2.7790409782224241</v>
      </c>
      <c r="G57" s="15" t="s">
        <v>57</v>
      </c>
    </row>
    <row r="58" spans="1:7" ht="38.25" customHeight="1">
      <c r="A58" s="23">
        <v>3</v>
      </c>
      <c r="B58" s="17" t="s">
        <v>46</v>
      </c>
      <c r="C58" s="15" t="s">
        <v>31</v>
      </c>
      <c r="D58" s="15">
        <v>1</v>
      </c>
      <c r="E58" s="15">
        <v>295000</v>
      </c>
      <c r="F58" s="19">
        <f t="shared" si="0"/>
        <v>7.4528826234146832</v>
      </c>
      <c r="G58" s="15" t="s">
        <v>55</v>
      </c>
    </row>
    <row r="59" spans="1:7" ht="34.5" customHeight="1">
      <c r="A59" s="23">
        <v>4</v>
      </c>
      <c r="B59" s="17" t="s">
        <v>68</v>
      </c>
      <c r="C59" s="15" t="s">
        <v>44</v>
      </c>
      <c r="D59" s="15">
        <v>100</v>
      </c>
      <c r="E59" s="15">
        <v>125000</v>
      </c>
      <c r="F59" s="19">
        <f t="shared" si="0"/>
        <v>3.1580011116163913</v>
      </c>
      <c r="G59" s="15" t="s">
        <v>64</v>
      </c>
    </row>
    <row r="60" spans="1:7" ht="33.75" customHeight="1">
      <c r="A60" s="23">
        <v>5</v>
      </c>
      <c r="B60" s="17" t="s">
        <v>69</v>
      </c>
      <c r="C60" s="15" t="s">
        <v>44</v>
      </c>
      <c r="D60" s="15">
        <v>75</v>
      </c>
      <c r="E60" s="15">
        <v>86000</v>
      </c>
      <c r="F60" s="19">
        <f t="shared" si="0"/>
        <v>2.1727047647920772</v>
      </c>
      <c r="G60" s="15" t="s">
        <v>54</v>
      </c>
    </row>
    <row r="61" spans="1:7" ht="33.6" customHeight="1">
      <c r="A61" s="23">
        <v>6</v>
      </c>
      <c r="B61" s="17" t="s">
        <v>70</v>
      </c>
      <c r="C61" s="15" t="s">
        <v>31</v>
      </c>
      <c r="D61" s="15">
        <v>8</v>
      </c>
      <c r="E61" s="15">
        <v>24000</v>
      </c>
      <c r="F61" s="19">
        <f t="shared" si="0"/>
        <v>0.60633621343034716</v>
      </c>
      <c r="G61" s="15" t="s">
        <v>54</v>
      </c>
    </row>
    <row r="62" spans="1:7" ht="31.5" customHeight="1">
      <c r="A62" s="23">
        <v>7</v>
      </c>
      <c r="B62" s="17" t="s">
        <v>48</v>
      </c>
      <c r="C62" s="15" t="s">
        <v>31</v>
      </c>
      <c r="D62" s="15">
        <v>1</v>
      </c>
      <c r="E62" s="15">
        <v>320000</v>
      </c>
      <c r="F62" s="19">
        <f t="shared" si="0"/>
        <v>8.0844828457379609</v>
      </c>
      <c r="G62" s="15" t="s">
        <v>58</v>
      </c>
    </row>
    <row r="63" spans="1:7" ht="21" customHeight="1">
      <c r="A63" s="23">
        <v>8</v>
      </c>
      <c r="B63" s="17" t="s">
        <v>49</v>
      </c>
      <c r="C63" s="15" t="s">
        <v>44</v>
      </c>
      <c r="D63" s="15">
        <v>210</v>
      </c>
      <c r="E63" s="15">
        <v>160000</v>
      </c>
      <c r="F63" s="19">
        <f t="shared" si="0"/>
        <v>4.0422414228689805</v>
      </c>
      <c r="G63" s="15" t="s">
        <v>54</v>
      </c>
    </row>
    <row r="64" spans="1:7" ht="23.25" customHeight="1">
      <c r="A64" s="23">
        <v>9</v>
      </c>
      <c r="B64" s="17" t="s">
        <v>71</v>
      </c>
      <c r="C64" s="15" t="s">
        <v>31</v>
      </c>
      <c r="D64" s="15">
        <v>40</v>
      </c>
      <c r="E64" s="15">
        <v>12000</v>
      </c>
      <c r="F64" s="19">
        <f t="shared" si="0"/>
        <v>0.30316810671517358</v>
      </c>
      <c r="G64" s="15" t="s">
        <v>54</v>
      </c>
    </row>
    <row r="65" spans="1:7" ht="25.5" customHeight="1">
      <c r="A65" s="23">
        <v>10</v>
      </c>
      <c r="B65" s="17" t="s">
        <v>72</v>
      </c>
      <c r="C65" s="15" t="s">
        <v>31</v>
      </c>
      <c r="D65" s="15">
        <v>180</v>
      </c>
      <c r="E65" s="15">
        <v>32400</v>
      </c>
      <c r="F65" s="19">
        <f t="shared" si="0"/>
        <v>0.81855388813096863</v>
      </c>
      <c r="G65" s="15" t="s">
        <v>54</v>
      </c>
    </row>
    <row r="66" spans="1:7" ht="23.25" customHeight="1">
      <c r="A66" s="23">
        <v>11</v>
      </c>
      <c r="B66" s="17" t="s">
        <v>73</v>
      </c>
      <c r="C66" s="15" t="s">
        <v>44</v>
      </c>
      <c r="D66" s="15">
        <v>70</v>
      </c>
      <c r="E66" s="15"/>
      <c r="F66" s="19">
        <f t="shared" si="0"/>
        <v>0</v>
      </c>
      <c r="G66" s="15"/>
    </row>
    <row r="67" spans="1:7" ht="18" customHeight="1">
      <c r="A67" s="16">
        <v>12</v>
      </c>
      <c r="B67" s="17" t="s">
        <v>50</v>
      </c>
      <c r="C67" s="15" t="s">
        <v>44</v>
      </c>
      <c r="D67" s="15">
        <v>150</v>
      </c>
      <c r="E67" s="15">
        <v>92000</v>
      </c>
      <c r="F67" s="19">
        <f t="shared" si="0"/>
        <v>2.3242888181496641</v>
      </c>
      <c r="G67" s="15" t="s">
        <v>54</v>
      </c>
    </row>
    <row r="68" spans="1:7" ht="17.25" customHeight="1">
      <c r="A68" s="16">
        <v>13</v>
      </c>
      <c r="B68" s="17" t="s">
        <v>74</v>
      </c>
      <c r="C68" s="15" t="s">
        <v>44</v>
      </c>
      <c r="D68" s="15">
        <v>90</v>
      </c>
      <c r="E68" s="15">
        <v>45000</v>
      </c>
      <c r="F68" s="19">
        <f t="shared" si="0"/>
        <v>1.1368804001819008</v>
      </c>
      <c r="G68" s="15" t="s">
        <v>54</v>
      </c>
    </row>
    <row r="69" spans="1:7" ht="15.75">
      <c r="A69" s="16">
        <v>14</v>
      </c>
      <c r="B69" s="17" t="s">
        <v>75</v>
      </c>
      <c r="C69" s="15" t="s">
        <v>31</v>
      </c>
      <c r="D69" s="15">
        <v>28</v>
      </c>
      <c r="E69" s="15">
        <v>7000</v>
      </c>
      <c r="F69" s="19">
        <f t="shared" si="0"/>
        <v>0.17684806225051791</v>
      </c>
      <c r="G69" s="15" t="s">
        <v>54</v>
      </c>
    </row>
    <row r="70" spans="1:7" ht="25.5" customHeight="1">
      <c r="A70" s="13" t="s">
        <v>24</v>
      </c>
      <c r="B70" s="14"/>
      <c r="C70" s="15"/>
      <c r="D70" s="15"/>
      <c r="E70" s="15"/>
      <c r="F70" s="19">
        <f t="shared" si="0"/>
        <v>0</v>
      </c>
      <c r="G70" s="15"/>
    </row>
    <row r="71" spans="1:7" ht="31.5" customHeight="1">
      <c r="A71" s="23">
        <v>1</v>
      </c>
      <c r="B71" s="17" t="s">
        <v>66</v>
      </c>
      <c r="C71" s="15" t="s">
        <v>67</v>
      </c>
      <c r="D71" s="15">
        <v>215</v>
      </c>
      <c r="E71" s="15"/>
      <c r="F71" s="19">
        <f t="shared" si="0"/>
        <v>0</v>
      </c>
      <c r="G71" s="15" t="s">
        <v>64</v>
      </c>
    </row>
    <row r="72" spans="1:7" ht="30.75" customHeight="1">
      <c r="A72" s="23">
        <v>2</v>
      </c>
      <c r="B72" s="17" t="s">
        <v>51</v>
      </c>
      <c r="C72" s="15" t="s">
        <v>52</v>
      </c>
      <c r="D72" s="15">
        <v>1</v>
      </c>
      <c r="E72" s="15">
        <v>315000</v>
      </c>
      <c r="F72" s="19">
        <f t="shared" si="0"/>
        <v>7.9581628012733061</v>
      </c>
      <c r="G72" s="15" t="s">
        <v>54</v>
      </c>
    </row>
    <row r="73" spans="1:7" ht="22.5" customHeight="1">
      <c r="A73" s="23">
        <v>3</v>
      </c>
      <c r="B73" s="24" t="s">
        <v>53</v>
      </c>
      <c r="C73" s="15" t="s">
        <v>44</v>
      </c>
      <c r="D73" s="15">
        <v>115</v>
      </c>
      <c r="E73" s="15">
        <v>93000</v>
      </c>
      <c r="F73" s="19">
        <f t="shared" ref="F73:F87" si="1">E73/(12*$G$6)</f>
        <v>2.3495528270425949</v>
      </c>
      <c r="G73" s="15" t="s">
        <v>54</v>
      </c>
    </row>
    <row r="74" spans="1:7" ht="34.5" customHeight="1">
      <c r="A74" s="13" t="s">
        <v>25</v>
      </c>
      <c r="B74" s="14"/>
      <c r="C74" s="15"/>
      <c r="D74" s="15"/>
      <c r="E74" s="15"/>
      <c r="F74" s="19">
        <f t="shared" si="1"/>
        <v>0</v>
      </c>
      <c r="G74" s="15"/>
    </row>
    <row r="75" spans="1:7" ht="15.75">
      <c r="A75" s="16"/>
      <c r="B75" s="17"/>
      <c r="C75" s="15"/>
      <c r="D75" s="15"/>
      <c r="E75" s="15"/>
      <c r="F75" s="19">
        <f t="shared" si="1"/>
        <v>0</v>
      </c>
      <c r="G75" s="15"/>
    </row>
    <row r="76" spans="1:7" ht="32.450000000000003" customHeight="1">
      <c r="A76" s="13" t="s">
        <v>26</v>
      </c>
      <c r="B76" s="14"/>
      <c r="C76" s="15"/>
      <c r="D76" s="15"/>
      <c r="E76" s="15"/>
      <c r="F76" s="19">
        <f t="shared" si="1"/>
        <v>0</v>
      </c>
      <c r="G76" s="15"/>
    </row>
    <row r="77" spans="1:7" ht="15.75">
      <c r="A77" s="16"/>
      <c r="B77" s="17"/>
      <c r="C77" s="15"/>
      <c r="D77" s="15"/>
      <c r="E77" s="15"/>
      <c r="F77" s="19">
        <f t="shared" si="1"/>
        <v>0</v>
      </c>
      <c r="G77" s="15"/>
    </row>
    <row r="78" spans="1:7" ht="14.45" customHeight="1">
      <c r="A78" s="16"/>
      <c r="B78" s="17"/>
      <c r="C78" s="15"/>
      <c r="D78" s="15"/>
      <c r="E78" s="15"/>
      <c r="F78" s="19">
        <f t="shared" si="1"/>
        <v>0</v>
      </c>
      <c r="G78" s="15"/>
    </row>
    <row r="79" spans="1:7" ht="14.45" customHeight="1">
      <c r="A79" s="13" t="s">
        <v>27</v>
      </c>
      <c r="B79" s="14"/>
      <c r="C79" s="15"/>
      <c r="D79" s="15"/>
      <c r="E79" s="15"/>
      <c r="F79" s="19">
        <f t="shared" si="1"/>
        <v>0</v>
      </c>
      <c r="G79" s="15"/>
    </row>
    <row r="80" spans="1:7" ht="19.5" customHeight="1">
      <c r="A80" s="13" t="s">
        <v>29</v>
      </c>
      <c r="B80" s="14"/>
      <c r="C80" s="15"/>
      <c r="D80" s="15"/>
      <c r="E80" s="15"/>
      <c r="F80" s="19">
        <f t="shared" si="1"/>
        <v>0</v>
      </c>
      <c r="G80" s="15"/>
    </row>
    <row r="81" spans="1:7" ht="15.75">
      <c r="A81" s="16">
        <v>1</v>
      </c>
      <c r="B81" s="17" t="s">
        <v>35</v>
      </c>
      <c r="C81" s="15" t="s">
        <v>31</v>
      </c>
      <c r="D81" s="15">
        <v>2</v>
      </c>
      <c r="E81" s="15">
        <v>7200</v>
      </c>
      <c r="F81" s="19">
        <f t="shared" si="1"/>
        <v>0.18190086402910413</v>
      </c>
      <c r="G81" s="15" t="s">
        <v>57</v>
      </c>
    </row>
    <row r="82" spans="1:7" ht="31.5">
      <c r="A82" s="16">
        <v>2</v>
      </c>
      <c r="B82" s="17" t="s">
        <v>61</v>
      </c>
      <c r="C82" s="15" t="s">
        <v>31</v>
      </c>
      <c r="D82" s="15">
        <v>28</v>
      </c>
      <c r="E82" s="15">
        <f>D82*250</f>
        <v>7000</v>
      </c>
      <c r="F82" s="19">
        <f t="shared" si="1"/>
        <v>0.17684806225051791</v>
      </c>
      <c r="G82" s="15" t="s">
        <v>60</v>
      </c>
    </row>
    <row r="83" spans="1:7" ht="15.75">
      <c r="A83" s="16"/>
      <c r="B83" s="17"/>
      <c r="C83" s="15"/>
      <c r="D83" s="15"/>
      <c r="E83" s="15"/>
      <c r="F83" s="19">
        <f t="shared" si="1"/>
        <v>0</v>
      </c>
      <c r="G83" s="15"/>
    </row>
    <row r="84" spans="1:7" ht="15.75">
      <c r="A84" s="25" t="s">
        <v>76</v>
      </c>
      <c r="B84" s="13"/>
      <c r="C84" s="15"/>
      <c r="D84" s="15"/>
      <c r="E84" s="15"/>
      <c r="F84" s="19">
        <f t="shared" si="1"/>
        <v>0</v>
      </c>
      <c r="G84" s="15"/>
    </row>
    <row r="85" spans="1:7" ht="15.75">
      <c r="A85" s="16"/>
      <c r="B85" s="17"/>
      <c r="C85" s="15"/>
      <c r="D85" s="15"/>
      <c r="E85" s="15"/>
      <c r="F85" s="19">
        <f t="shared" si="1"/>
        <v>0</v>
      </c>
      <c r="G85" s="15"/>
    </row>
    <row r="86" spans="1:7" ht="16.5" thickBot="1">
      <c r="A86" s="41"/>
      <c r="B86" s="39"/>
      <c r="C86" s="42"/>
      <c r="D86" s="42"/>
      <c r="E86" s="42"/>
      <c r="F86" s="43">
        <f t="shared" si="1"/>
        <v>0</v>
      </c>
      <c r="G86" s="42"/>
    </row>
    <row r="87" spans="1:7" ht="16.5" thickBot="1">
      <c r="A87" s="44" t="s">
        <v>81</v>
      </c>
      <c r="B87" s="45"/>
      <c r="C87" s="45"/>
      <c r="D87" s="45"/>
      <c r="E87" s="46">
        <f>SUM(E13:E86)</f>
        <v>2909800</v>
      </c>
      <c r="F87" s="47">
        <f t="shared" si="1"/>
        <v>73.513213076650999</v>
      </c>
      <c r="G87" s="48"/>
    </row>
    <row r="88" spans="1:7" ht="55.5" customHeight="1">
      <c r="A88" s="26"/>
      <c r="B88" s="26"/>
      <c r="C88" s="27"/>
      <c r="D88" s="27"/>
      <c r="E88" s="27"/>
      <c r="F88" s="28"/>
      <c r="G88" s="27"/>
    </row>
    <row r="89" spans="1:7" ht="15.75">
      <c r="A89" s="29" t="s">
        <v>77</v>
      </c>
      <c r="B89" s="29"/>
      <c r="C89" s="29"/>
      <c r="D89" s="29"/>
      <c r="E89" s="30"/>
      <c r="F89" s="31" t="s">
        <v>85</v>
      </c>
      <c r="G89" s="31"/>
    </row>
    <row r="90" spans="1:7" ht="15.75">
      <c r="A90" s="32"/>
      <c r="B90" s="32"/>
      <c r="C90" s="32"/>
      <c r="D90" s="32"/>
      <c r="E90" s="30"/>
      <c r="F90" s="30"/>
      <c r="G90" s="30"/>
    </row>
    <row r="91" spans="1:7" ht="15.75">
      <c r="A91" s="32"/>
      <c r="B91" s="32"/>
      <c r="C91" s="32"/>
      <c r="D91" s="32"/>
      <c r="E91" s="30"/>
      <c r="F91" s="30"/>
      <c r="G91" s="30"/>
    </row>
    <row r="92" spans="1:7" ht="15.75">
      <c r="A92" s="29" t="s">
        <v>78</v>
      </c>
      <c r="B92" s="29"/>
      <c r="C92" s="29"/>
      <c r="D92" s="29"/>
      <c r="E92" s="30"/>
      <c r="F92" s="31" t="s">
        <v>79</v>
      </c>
      <c r="G92" s="31"/>
    </row>
    <row r="93" spans="1:7" ht="15.75">
      <c r="A93" s="30"/>
      <c r="B93" s="30"/>
      <c r="C93" s="30"/>
      <c r="D93" s="30"/>
      <c r="E93" s="30"/>
      <c r="F93" s="30"/>
      <c r="G93" s="30"/>
    </row>
    <row r="94" spans="1:7" ht="15.75">
      <c r="A94" s="30"/>
      <c r="B94" s="30"/>
      <c r="C94" s="30"/>
      <c r="D94" s="30"/>
      <c r="E94" s="30"/>
      <c r="F94" s="30"/>
      <c r="G94" s="30"/>
    </row>
    <row r="95" spans="1:7" ht="15.75">
      <c r="A95" s="30"/>
      <c r="B95" s="30"/>
      <c r="C95" s="30"/>
      <c r="D95" s="30"/>
      <c r="E95" s="30"/>
      <c r="F95" s="30"/>
      <c r="G95" s="30"/>
    </row>
    <row r="96" spans="1:7" ht="15.75">
      <c r="A96" s="30"/>
      <c r="B96" s="30"/>
      <c r="C96" s="30"/>
      <c r="D96" s="30"/>
      <c r="E96" s="30"/>
      <c r="F96" s="30"/>
      <c r="G96" s="30"/>
    </row>
    <row r="97" spans="1:7" ht="15.75">
      <c r="A97" s="30"/>
      <c r="B97" s="30"/>
      <c r="C97" s="30"/>
      <c r="D97" s="30"/>
      <c r="E97" s="30"/>
      <c r="F97" s="30"/>
      <c r="G97" s="30"/>
    </row>
    <row r="98" spans="1:7" ht="15.75">
      <c r="A98" s="30"/>
      <c r="B98" s="30"/>
      <c r="C98" s="30"/>
      <c r="D98" s="30"/>
      <c r="E98" s="30"/>
      <c r="F98" s="30"/>
      <c r="G98" s="30"/>
    </row>
    <row r="99" spans="1:7" ht="15.75">
      <c r="A99" s="30"/>
      <c r="B99" s="30"/>
      <c r="C99" s="30"/>
      <c r="D99" s="30"/>
      <c r="E99" s="30"/>
      <c r="F99" s="30"/>
      <c r="G99" s="30"/>
    </row>
  </sheetData>
  <mergeCells count="33">
    <mergeCell ref="A1:G1"/>
    <mergeCell ref="A3:G3"/>
    <mergeCell ref="A4:G4"/>
    <mergeCell ref="A5:G5"/>
    <mergeCell ref="A6:F6"/>
    <mergeCell ref="A9:B9"/>
    <mergeCell ref="A12:B12"/>
    <mergeCell ref="A15:B15"/>
    <mergeCell ref="A18:B18"/>
    <mergeCell ref="A21:B21"/>
    <mergeCell ref="A24:B24"/>
    <mergeCell ref="A27:B27"/>
    <mergeCell ref="A29:B29"/>
    <mergeCell ref="A31:B31"/>
    <mergeCell ref="A35:B35"/>
    <mergeCell ref="A38:B38"/>
    <mergeCell ref="A54:B54"/>
    <mergeCell ref="A70:B70"/>
    <mergeCell ref="A74:B74"/>
    <mergeCell ref="A76:B76"/>
    <mergeCell ref="A40:B40"/>
    <mergeCell ref="A43:B43"/>
    <mergeCell ref="A46:B46"/>
    <mergeCell ref="A48:B48"/>
    <mergeCell ref="A51:B51"/>
    <mergeCell ref="F89:G89"/>
    <mergeCell ref="A92:D92"/>
    <mergeCell ref="F92:G92"/>
    <mergeCell ref="A79:B79"/>
    <mergeCell ref="A80:B80"/>
    <mergeCell ref="A84:B84"/>
    <mergeCell ref="A87:D87"/>
    <mergeCell ref="A89:D89"/>
  </mergeCells>
  <pageMargins left="0.70866141732283472" right="0.35" top="0.41" bottom="0.36" header="0.31496062992125984" footer="0.31496062992125984"/>
  <pageSetup paperSize="9" scale="78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2014-12-23T10:23:21Z</dcterms:modified>
</cp:coreProperties>
</file>