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5" i="1"/>
  <c r="F28" l="1"/>
  <c r="F14"/>
  <c r="F16"/>
  <c r="F17"/>
  <c r="F19"/>
  <c r="F20"/>
  <c r="F22"/>
  <c r="F23"/>
  <c r="F25"/>
  <c r="F26"/>
  <c r="F30"/>
  <c r="F33"/>
  <c r="F34"/>
  <c r="F35"/>
  <c r="F37"/>
  <c r="F38"/>
  <c r="F40"/>
  <c r="F41"/>
  <c r="F43"/>
  <c r="F48"/>
  <c r="F49"/>
  <c r="F52"/>
  <c r="F55"/>
  <c r="F57"/>
  <c r="F58"/>
  <c r="F59"/>
  <c r="F60"/>
  <c r="F61"/>
  <c r="F62"/>
  <c r="F63"/>
  <c r="F65"/>
  <c r="F66"/>
  <c r="F67"/>
  <c r="F68"/>
  <c r="F70"/>
  <c r="F71"/>
  <c r="F72"/>
  <c r="F73"/>
  <c r="F74"/>
  <c r="F76"/>
  <c r="F77"/>
  <c r="F81"/>
  <c r="F83"/>
  <c r="F84"/>
  <c r="F11"/>
  <c r="F12"/>
  <c r="F13"/>
  <c r="F10"/>
  <c r="E79"/>
  <c r="F79" s="1"/>
  <c r="E80"/>
  <c r="F80" s="1"/>
  <c r="E51" l="1"/>
  <c r="F51" l="1"/>
  <c r="F54"/>
  <c r="F85" l="1"/>
</calcChain>
</file>

<file path=xl/sharedStrings.xml><?xml version="1.0" encoding="utf-8"?>
<sst xmlns="http://schemas.openxmlformats.org/spreadsheetml/2006/main" count="103" uniqueCount="76">
  <si>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</si>
  <si>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</si>
  <si>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</si>
  <si>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</si>
  <si>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</si>
  <si>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</si>
  <si>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</si>
  <si>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</si>
  <si>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</si>
  <si>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</si>
  <si>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</si>
  <si>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</si>
  <si>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</si>
  <si>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</si>
  <si>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</si>
  <si>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</si>
  <si>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</si>
  <si>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</si>
  <si>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</si>
  <si>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</si>
  <si>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</si>
  <si>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</si>
  <si>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</si>
  <si>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</si>
  <si>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</si>
  <si>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</si>
  <si>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22. ЛИФТЫ</t>
  </si>
  <si>
    <t>Тариф на 1 м2</t>
  </si>
  <si>
    <t>23.  ЭНЕРГОСБЕРЕЖЕНИЕ  и ЭНЕРГОЭФФЕКТИВНОСТЬ</t>
  </si>
  <si>
    <t>ООО "Коммунальная компания"Наш дом"</t>
  </si>
  <si>
    <t>шт</t>
  </si>
  <si>
    <t>Текущего и капитального ремонта   на 2015 год</t>
  </si>
  <si>
    <t>м²</t>
  </si>
  <si>
    <t>Ремонт цоколя (штукатурка)</t>
  </si>
  <si>
    <t>Ремонт асфальтового покрытия отмостки</t>
  </si>
  <si>
    <t>Объект: Жилой многоквартирный дом: ул. Ленинградская 83</t>
  </si>
  <si>
    <t>Ремонт стен подвала:  заделка отверстий послепрокладки новых трубопроводов</t>
  </si>
  <si>
    <t>0, 5</t>
  </si>
  <si>
    <t>Окраска мест прохождения тр.  водоэмульсинным составом</t>
  </si>
  <si>
    <t>Герметизация осадочного шва между зданием и пристроем</t>
  </si>
  <si>
    <t>п.м.</t>
  </si>
  <si>
    <t xml:space="preserve">    Гидравлические и тепловые испытания оборудования индивидуальных тепловых пунктов и водоподкачек</t>
  </si>
  <si>
    <t>п/м</t>
  </si>
  <si>
    <t xml:space="preserve">Замена  лежаков  ХВС в подвале  Ду 57 на полипропиленовую </t>
  </si>
  <si>
    <t xml:space="preserve">Замена  лежаков  ГВС в подвале  Ду 57 на полипропиленовую  </t>
  </si>
  <si>
    <t xml:space="preserve">Разработка проекта, выполнение работ по водоотводу  ливнёвых вод  от фундамента  дома </t>
  </si>
  <si>
    <t>точки</t>
  </si>
  <si>
    <t xml:space="preserve">   Разработка проекта, монтаж оборудования  всепогодного регулятора  температуры отопления</t>
  </si>
  <si>
    <t xml:space="preserve">  Монтаж оборудования согласно проекта    с пластинчатым теплообменником  ГВС</t>
  </si>
  <si>
    <t>Плановое техническое обслуживание электрощитовых согласно графика ППР с заменой  дефектных деталей и комплектующих</t>
  </si>
  <si>
    <t>Установка 2х тар. электросчетчиков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</si>
  <si>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</si>
  <si>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 xml:space="preserve">Замена в светильниках МОП ламп накаливания на светодиодные лампы </t>
  </si>
  <si>
    <t>1-2 кв</t>
  </si>
  <si>
    <t>2-3кв</t>
  </si>
  <si>
    <t>1-3 кв</t>
  </si>
  <si>
    <t>2-3 кв</t>
  </si>
  <si>
    <t>1кв</t>
  </si>
  <si>
    <t>1-3кв</t>
  </si>
  <si>
    <t>1-4 кв</t>
  </si>
  <si>
    <t xml:space="preserve">    Промывка системы водоснабжения  для удаления накипно-коррозионных отложений </t>
  </si>
  <si>
    <t xml:space="preserve"> Промывка системы теплоснабжения   для удаления накипно-коррозионных отложений</t>
  </si>
  <si>
    <t xml:space="preserve">п/м </t>
  </si>
  <si>
    <t xml:space="preserve">Общая площадь: м2 </t>
  </si>
  <si>
    <t>24. БЛАГОУСТРОЙСТВО и ПРОЧИЕ РАБОТЫ</t>
  </si>
  <si>
    <t>Итого:</t>
  </si>
  <si>
    <t>Главный инженер</t>
  </si>
  <si>
    <t>Директор</t>
  </si>
  <si>
    <t xml:space="preserve">С.И.  Трошина </t>
  </si>
  <si>
    <t>м2</t>
  </si>
  <si>
    <t>Ремонт  стен и потолков коридоров, лестничкой клетки, маршей и лестничных площадок</t>
  </si>
  <si>
    <r>
      <t>м</t>
    </r>
    <r>
      <rPr>
        <sz val="12"/>
        <color theme="1"/>
        <rFont val="Calibri"/>
        <family val="2"/>
        <charset val="204"/>
      </rPr>
      <t>²</t>
    </r>
  </si>
  <si>
    <t xml:space="preserve">Приобретение   и дооснащение  эл.щитовых углекислотными огнетушителями, другими средствами пожаротушения  </t>
  </si>
  <si>
    <t xml:space="preserve">ремонт контура заземления  </t>
  </si>
  <si>
    <t xml:space="preserve">ремонт  молниезащиты </t>
  </si>
  <si>
    <t>И.В. Оленин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</si>
</sst>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0" borderId="6" xfId="0" applyFont="1" applyBorder="1"/>
    <xf numFmtId="0" fontId="7" fillId="0" borderId="7" xfId="0" applyFont="1" applyBorder="1"/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/>
    <xf numFmtId="2" fontId="9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topLeftCell="A58" workbookViewId="0">
      <selection activeCell="J62" sqref="J62"/>
    </sheetView>
  </sheetViews>
  <sheetFormatPr defaultRowHeight="15"/>
  <cols>
    <col min="1" max="1" width="6.140625" customWidth="1"/>
    <col min="2" max="2" width="59" customWidth="1"/>
    <col min="3" max="3" width="6.7109375" customWidth="1"/>
    <col min="5" max="6" width="12.7109375" customWidth="1"/>
    <col min="7" max="7" width="12.5703125" customWidth="1"/>
  </cols>
  <sheetData>
    <row r="1" spans="1:9" ht="21">
      <c r="A1" s="45" t="s">
        <v>29</v>
      </c>
      <c r="B1" s="45"/>
      <c r="C1" s="45"/>
      <c r="D1" s="45"/>
      <c r="E1" s="45"/>
      <c r="F1" s="45"/>
      <c r="G1" s="45"/>
      <c r="H1" s="2"/>
      <c r="I1" s="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8.5">
      <c r="A3" s="46" t="s">
        <v>6</v>
      </c>
      <c r="B3" s="46"/>
      <c r="C3" s="46"/>
      <c r="D3" s="46"/>
      <c r="E3" s="46"/>
      <c r="F3" s="46"/>
      <c r="G3" s="46"/>
      <c r="H3" s="1"/>
      <c r="I3" s="1"/>
    </row>
    <row r="4" spans="1:9" ht="24" customHeight="1">
      <c r="A4" s="47" t="s">
        <v>31</v>
      </c>
      <c r="B4" s="47"/>
      <c r="C4" s="47"/>
      <c r="D4" s="47"/>
      <c r="E4" s="47"/>
      <c r="F4" s="47"/>
      <c r="G4" s="47"/>
    </row>
    <row r="5" spans="1:9" ht="35.25" customHeight="1">
      <c r="A5" s="48" t="s">
        <v>35</v>
      </c>
      <c r="B5" s="48"/>
      <c r="C5" s="48"/>
      <c r="D5" s="48"/>
      <c r="E5" s="48"/>
      <c r="F5" s="48"/>
      <c r="G5" s="48"/>
    </row>
    <row r="6" spans="1:9" ht="21.75" customHeight="1">
      <c r="A6" s="48" t="s">
        <v>63</v>
      </c>
      <c r="B6" s="48"/>
      <c r="C6" s="48"/>
      <c r="D6" s="48"/>
      <c r="E6" s="48"/>
      <c r="F6" s="48"/>
      <c r="G6" s="4">
        <v>8882.1</v>
      </c>
    </row>
    <row r="7" spans="1:9" ht="15.75" customHeight="1" thickBot="1">
      <c r="A7" s="3"/>
      <c r="B7" s="3"/>
      <c r="C7" s="3"/>
      <c r="D7" s="3"/>
      <c r="E7" s="3"/>
      <c r="F7" s="3"/>
      <c r="G7" s="3"/>
    </row>
    <row r="8" spans="1:9" ht="35.25" customHeight="1" thickBot="1">
      <c r="A8" s="34" t="s">
        <v>0</v>
      </c>
      <c r="B8" s="35" t="s">
        <v>1</v>
      </c>
      <c r="C8" s="35" t="s">
        <v>2</v>
      </c>
      <c r="D8" s="35" t="s">
        <v>3</v>
      </c>
      <c r="E8" s="35" t="s">
        <v>4</v>
      </c>
      <c r="F8" s="35" t="s">
        <v>27</v>
      </c>
      <c r="G8" s="36" t="s">
        <v>5</v>
      </c>
      <c r="H8" s="5"/>
      <c r="I8" s="6"/>
    </row>
    <row r="9" spans="1:9" ht="15.75" customHeight="1">
      <c r="A9" s="43" t="s">
        <v>7</v>
      </c>
      <c r="B9" s="44"/>
      <c r="C9" s="33"/>
      <c r="D9" s="33"/>
      <c r="E9" s="33"/>
      <c r="F9" s="33"/>
      <c r="G9" s="33"/>
      <c r="H9" s="5"/>
      <c r="I9" s="6"/>
    </row>
    <row r="10" spans="1:9" ht="17.45" customHeight="1">
      <c r="A10" s="8"/>
      <c r="B10" s="9"/>
      <c r="C10" s="7"/>
      <c r="D10" s="7"/>
      <c r="E10" s="7"/>
      <c r="F10" s="7">
        <f>E10/(12*$G$6)</f>
        <v>0</v>
      </c>
      <c r="G10" s="7"/>
      <c r="H10" s="5"/>
      <c r="I10" s="6"/>
    </row>
    <row r="11" spans="1:9" ht="15.75" customHeight="1">
      <c r="A11" s="8"/>
      <c r="B11" s="9"/>
      <c r="C11" s="7"/>
      <c r="D11" s="7"/>
      <c r="E11" s="7"/>
      <c r="F11" s="7">
        <f t="shared" ref="F11:F71" si="0">E11/(12*$G$6)</f>
        <v>0</v>
      </c>
      <c r="G11" s="7"/>
      <c r="H11" s="5"/>
      <c r="I11" s="6"/>
    </row>
    <row r="12" spans="1:9" ht="15" customHeight="1">
      <c r="A12" s="37" t="s">
        <v>8</v>
      </c>
      <c r="B12" s="37"/>
      <c r="C12" s="7"/>
      <c r="D12" s="7"/>
      <c r="E12" s="7"/>
      <c r="F12" s="7">
        <f t="shared" si="0"/>
        <v>0</v>
      </c>
      <c r="G12" s="7"/>
      <c r="H12" s="6"/>
      <c r="I12" s="6"/>
    </row>
    <row r="13" spans="1:9" ht="28.5" customHeight="1">
      <c r="A13" s="8">
        <v>1</v>
      </c>
      <c r="B13" s="9" t="s">
        <v>36</v>
      </c>
      <c r="C13" s="7" t="s">
        <v>69</v>
      </c>
      <c r="D13" s="7" t="s">
        <v>37</v>
      </c>
      <c r="E13" s="10">
        <v>1000</v>
      </c>
      <c r="F13" s="11">
        <f t="shared" si="0"/>
        <v>9.3821656289991475E-3</v>
      </c>
      <c r="G13" s="7" t="s">
        <v>53</v>
      </c>
      <c r="H13" s="6"/>
      <c r="I13" s="6"/>
    </row>
    <row r="14" spans="1:9" ht="33.75" customHeight="1">
      <c r="A14" s="8">
        <v>4</v>
      </c>
      <c r="B14" s="9" t="s">
        <v>38</v>
      </c>
      <c r="C14" s="7" t="s">
        <v>32</v>
      </c>
      <c r="D14" s="7">
        <v>5</v>
      </c>
      <c r="E14" s="10">
        <v>500</v>
      </c>
      <c r="F14" s="11">
        <f t="shared" si="0"/>
        <v>4.6910828144995738E-3</v>
      </c>
      <c r="G14" s="7" t="s">
        <v>53</v>
      </c>
      <c r="H14" s="6"/>
      <c r="I14" s="6"/>
    </row>
    <row r="15" spans="1:9" ht="14.45" customHeight="1">
      <c r="A15" s="37" t="s">
        <v>9</v>
      </c>
      <c r="B15" s="37"/>
      <c r="C15" s="7"/>
      <c r="D15" s="7"/>
      <c r="E15" s="7"/>
      <c r="F15" s="11"/>
      <c r="G15" s="7"/>
      <c r="H15" s="6"/>
      <c r="I15" s="6"/>
    </row>
    <row r="16" spans="1:9" ht="15.75">
      <c r="A16" s="8"/>
      <c r="B16" s="9"/>
      <c r="C16" s="7"/>
      <c r="D16" s="7"/>
      <c r="E16" s="7"/>
      <c r="F16" s="11">
        <f t="shared" si="0"/>
        <v>0</v>
      </c>
      <c r="G16" s="7"/>
      <c r="H16" s="6"/>
      <c r="I16" s="6"/>
    </row>
    <row r="17" spans="1:9" ht="15.75">
      <c r="A17" s="8"/>
      <c r="B17" s="9"/>
      <c r="C17" s="7"/>
      <c r="D17" s="7"/>
      <c r="E17" s="7"/>
      <c r="F17" s="11">
        <f t="shared" si="0"/>
        <v>0</v>
      </c>
      <c r="G17" s="7"/>
      <c r="H17" s="6"/>
      <c r="I17" s="6"/>
    </row>
    <row r="18" spans="1:9" ht="14.45" customHeight="1">
      <c r="A18" s="37" t="s">
        <v>10</v>
      </c>
      <c r="B18" s="37"/>
      <c r="C18" s="7"/>
      <c r="D18" s="7"/>
      <c r="E18" s="7"/>
      <c r="F18" s="11"/>
      <c r="G18" s="7"/>
      <c r="H18" s="6"/>
      <c r="I18" s="6"/>
    </row>
    <row r="19" spans="1:9" ht="15" customHeight="1">
      <c r="A19" s="8"/>
      <c r="B19" s="9"/>
      <c r="C19" s="7"/>
      <c r="D19" s="7"/>
      <c r="E19" s="7"/>
      <c r="F19" s="11">
        <f t="shared" si="0"/>
        <v>0</v>
      </c>
      <c r="G19" s="7"/>
      <c r="H19" s="6"/>
      <c r="I19" s="6"/>
    </row>
    <row r="20" spans="1:9" ht="15.75">
      <c r="A20" s="8"/>
      <c r="B20" s="9"/>
      <c r="C20" s="12"/>
      <c r="D20" s="12"/>
      <c r="E20" s="12"/>
      <c r="F20" s="11">
        <f t="shared" si="0"/>
        <v>0</v>
      </c>
      <c r="G20" s="7"/>
      <c r="H20" s="6"/>
      <c r="I20" s="6"/>
    </row>
    <row r="21" spans="1:9" ht="14.45" customHeight="1">
      <c r="A21" s="37" t="s">
        <v>11</v>
      </c>
      <c r="B21" s="37"/>
      <c r="C21" s="7"/>
      <c r="D21" s="7"/>
      <c r="E21" s="7"/>
      <c r="F21" s="11"/>
      <c r="G21" s="7"/>
      <c r="H21" s="6"/>
      <c r="I21" s="6"/>
    </row>
    <row r="22" spans="1:9" ht="15.75">
      <c r="A22" s="8"/>
      <c r="B22" s="9"/>
      <c r="C22" s="7"/>
      <c r="D22" s="7"/>
      <c r="E22" s="7"/>
      <c r="F22" s="11">
        <f t="shared" si="0"/>
        <v>0</v>
      </c>
      <c r="G22" s="7"/>
      <c r="H22" s="6"/>
      <c r="I22" s="6"/>
    </row>
    <row r="23" spans="1:9" ht="15.75">
      <c r="A23" s="8"/>
      <c r="B23" s="9"/>
      <c r="C23" s="7"/>
      <c r="D23" s="7"/>
      <c r="E23" s="7"/>
      <c r="F23" s="11">
        <f t="shared" si="0"/>
        <v>0</v>
      </c>
      <c r="G23" s="7"/>
      <c r="H23" s="6"/>
      <c r="I23" s="6"/>
    </row>
    <row r="24" spans="1:9" ht="14.45" customHeight="1">
      <c r="A24" s="37" t="s">
        <v>12</v>
      </c>
      <c r="B24" s="37"/>
      <c r="C24" s="7"/>
      <c r="D24" s="7"/>
      <c r="E24" s="7"/>
      <c r="F24" s="11"/>
      <c r="G24" s="7"/>
      <c r="H24" s="6"/>
      <c r="I24" s="6"/>
    </row>
    <row r="25" spans="1:9" ht="15.75">
      <c r="A25" s="8"/>
      <c r="B25" s="9"/>
      <c r="C25" s="7"/>
      <c r="D25" s="7"/>
      <c r="E25" s="7"/>
      <c r="F25" s="11">
        <f t="shared" si="0"/>
        <v>0</v>
      </c>
      <c r="G25" s="7"/>
      <c r="H25" s="6"/>
      <c r="I25" s="6"/>
    </row>
    <row r="26" spans="1:9" ht="15.75">
      <c r="A26" s="8"/>
      <c r="B26" s="9"/>
      <c r="C26" s="7"/>
      <c r="D26" s="7"/>
      <c r="E26" s="7"/>
      <c r="F26" s="11">
        <f t="shared" si="0"/>
        <v>0</v>
      </c>
      <c r="G26" s="7"/>
      <c r="H26" s="6"/>
      <c r="I26" s="6"/>
    </row>
    <row r="27" spans="1:9" ht="14.45" customHeight="1">
      <c r="A27" s="37" t="s">
        <v>13</v>
      </c>
      <c r="B27" s="37"/>
      <c r="C27" s="7"/>
      <c r="D27" s="7"/>
      <c r="E27" s="7"/>
      <c r="F27" s="11"/>
      <c r="G27" s="7"/>
      <c r="H27" s="6"/>
      <c r="I27" s="6"/>
    </row>
    <row r="28" spans="1:9" ht="21.75" customHeight="1">
      <c r="A28" s="8"/>
      <c r="B28" s="9"/>
      <c r="C28" s="7"/>
      <c r="D28" s="7"/>
      <c r="E28" s="7"/>
      <c r="F28" s="11">
        <f t="shared" si="0"/>
        <v>0</v>
      </c>
      <c r="G28" s="7"/>
      <c r="H28" s="6"/>
      <c r="I28" s="6"/>
    </row>
    <row r="29" spans="1:9" ht="14.45" customHeight="1">
      <c r="A29" s="39" t="s">
        <v>14</v>
      </c>
      <c r="B29" s="37"/>
      <c r="C29" s="7"/>
      <c r="D29" s="7"/>
      <c r="E29" s="7"/>
      <c r="F29" s="11"/>
      <c r="G29" s="7"/>
      <c r="H29" s="6"/>
      <c r="I29" s="6"/>
    </row>
    <row r="30" spans="1:9" ht="15.75">
      <c r="A30" s="8"/>
      <c r="B30" s="9"/>
      <c r="C30" s="7"/>
      <c r="D30" s="7"/>
      <c r="E30" s="7"/>
      <c r="F30" s="11">
        <f t="shared" si="0"/>
        <v>0</v>
      </c>
      <c r="G30" s="7"/>
      <c r="H30" s="6"/>
      <c r="I30" s="6"/>
    </row>
    <row r="31" spans="1:9" ht="15.75">
      <c r="A31" s="8"/>
      <c r="B31" s="9"/>
      <c r="C31" s="7"/>
      <c r="D31" s="7"/>
      <c r="E31" s="7"/>
      <c r="F31" s="11"/>
      <c r="G31" s="7"/>
      <c r="H31" s="6"/>
      <c r="I31" s="6"/>
    </row>
    <row r="32" spans="1:9" ht="14.45" customHeight="1">
      <c r="A32" s="39" t="s">
        <v>15</v>
      </c>
      <c r="B32" s="37"/>
      <c r="C32" s="7"/>
      <c r="D32" s="7"/>
      <c r="E32" s="7"/>
      <c r="F32" s="11"/>
      <c r="G32" s="7"/>
      <c r="H32" s="6"/>
      <c r="I32" s="6"/>
    </row>
    <row r="33" spans="1:9" ht="33" customHeight="1">
      <c r="A33" s="8">
        <v>1</v>
      </c>
      <c r="B33" s="9" t="s">
        <v>33</v>
      </c>
      <c r="C33" s="7" t="s">
        <v>71</v>
      </c>
      <c r="D33" s="7">
        <v>30</v>
      </c>
      <c r="E33" s="10">
        <v>4800</v>
      </c>
      <c r="F33" s="11">
        <f t="shared" si="0"/>
        <v>4.5034395019195907E-2</v>
      </c>
      <c r="G33" s="7" t="s">
        <v>54</v>
      </c>
      <c r="H33" s="6">
        <v>2016</v>
      </c>
      <c r="I33" s="6"/>
    </row>
    <row r="34" spans="1:9" ht="33" customHeight="1">
      <c r="A34" s="13">
        <v>2</v>
      </c>
      <c r="B34" s="14" t="s">
        <v>34</v>
      </c>
      <c r="C34" s="7" t="s">
        <v>32</v>
      </c>
      <c r="D34" s="7">
        <v>20</v>
      </c>
      <c r="E34" s="10">
        <v>10000</v>
      </c>
      <c r="F34" s="11">
        <f t="shared" si="0"/>
        <v>9.3821656289991465E-2</v>
      </c>
      <c r="G34" s="7" t="s">
        <v>54</v>
      </c>
      <c r="H34" s="6">
        <v>2015</v>
      </c>
      <c r="I34" s="6"/>
    </row>
    <row r="35" spans="1:9" ht="33" customHeight="1">
      <c r="A35" s="13">
        <v>3</v>
      </c>
      <c r="B35" s="14" t="s">
        <v>39</v>
      </c>
      <c r="C35" s="7" t="s">
        <v>40</v>
      </c>
      <c r="D35" s="7">
        <v>60</v>
      </c>
      <c r="E35" s="10">
        <v>10000</v>
      </c>
      <c r="F35" s="11">
        <f t="shared" si="0"/>
        <v>9.3821656289991465E-2</v>
      </c>
      <c r="G35" s="7" t="s">
        <v>54</v>
      </c>
      <c r="H35" s="6">
        <v>2015</v>
      </c>
      <c r="I35" s="6"/>
    </row>
    <row r="36" spans="1:9" ht="14.45" customHeight="1">
      <c r="A36" s="37" t="s">
        <v>16</v>
      </c>
      <c r="B36" s="37"/>
      <c r="C36" s="7"/>
      <c r="D36" s="7"/>
      <c r="E36" s="7"/>
      <c r="F36" s="11"/>
      <c r="G36" s="7"/>
      <c r="H36" s="6"/>
      <c r="I36" s="6"/>
    </row>
    <row r="37" spans="1:9" ht="15.75">
      <c r="A37" s="8"/>
      <c r="B37" s="9"/>
      <c r="C37" s="7"/>
      <c r="D37" s="7"/>
      <c r="E37" s="7"/>
      <c r="F37" s="11">
        <f t="shared" si="0"/>
        <v>0</v>
      </c>
      <c r="G37" s="7"/>
      <c r="H37" s="6"/>
      <c r="I37" s="6"/>
    </row>
    <row r="38" spans="1:9" ht="15.75">
      <c r="A38" s="8"/>
      <c r="B38" s="9"/>
      <c r="C38" s="7"/>
      <c r="D38" s="7"/>
      <c r="E38" s="7"/>
      <c r="F38" s="11">
        <f t="shared" si="0"/>
        <v>0</v>
      </c>
      <c r="G38" s="7"/>
      <c r="H38" s="6"/>
      <c r="I38" s="6"/>
    </row>
    <row r="39" spans="1:9" ht="14.45" customHeight="1">
      <c r="A39" s="37" t="s">
        <v>17</v>
      </c>
      <c r="B39" s="37"/>
      <c r="C39" s="7"/>
      <c r="D39" s="7"/>
      <c r="E39" s="7"/>
      <c r="F39" s="11"/>
      <c r="G39" s="7"/>
      <c r="H39" s="6"/>
      <c r="I39" s="6"/>
    </row>
    <row r="40" spans="1:9" ht="15.75">
      <c r="A40" s="13"/>
      <c r="B40" s="14"/>
      <c r="C40" s="7"/>
      <c r="D40" s="7"/>
      <c r="E40" s="7"/>
      <c r="F40" s="11">
        <f t="shared" si="0"/>
        <v>0</v>
      </c>
      <c r="G40" s="7"/>
      <c r="H40" s="6"/>
      <c r="I40" s="6"/>
    </row>
    <row r="41" spans="1:9" ht="31.5">
      <c r="A41" s="15">
        <v>2</v>
      </c>
      <c r="B41" s="9" t="s">
        <v>70</v>
      </c>
      <c r="C41" s="7" t="s">
        <v>71</v>
      </c>
      <c r="D41" s="7">
        <v>880</v>
      </c>
      <c r="E41" s="10">
        <v>400000</v>
      </c>
      <c r="F41" s="11">
        <f t="shared" si="0"/>
        <v>3.7528662515996589</v>
      </c>
      <c r="G41" s="7" t="s">
        <v>55</v>
      </c>
      <c r="H41" s="6">
        <v>2019</v>
      </c>
      <c r="I41" s="6"/>
    </row>
    <row r="42" spans="1:9" ht="14.45" customHeight="1">
      <c r="A42" s="37" t="s">
        <v>18</v>
      </c>
      <c r="B42" s="37"/>
      <c r="C42" s="7"/>
      <c r="D42" s="7"/>
      <c r="E42" s="7"/>
      <c r="F42" s="11"/>
      <c r="G42" s="7"/>
      <c r="H42" s="6"/>
      <c r="I42" s="6"/>
    </row>
    <row r="43" spans="1:9" ht="15.75">
      <c r="A43" s="16"/>
      <c r="B43" s="9"/>
      <c r="C43" s="7"/>
      <c r="D43" s="7"/>
      <c r="E43" s="7"/>
      <c r="F43" s="11">
        <f t="shared" si="0"/>
        <v>0</v>
      </c>
      <c r="G43" s="7"/>
      <c r="H43" s="6"/>
      <c r="I43" s="6"/>
    </row>
    <row r="44" spans="1:9" ht="15.75">
      <c r="A44" s="9"/>
      <c r="B44" s="9"/>
      <c r="C44" s="7"/>
      <c r="D44" s="7"/>
      <c r="E44" s="7"/>
      <c r="F44" s="11"/>
      <c r="G44" s="7"/>
      <c r="H44" s="6"/>
      <c r="I44" s="6"/>
    </row>
    <row r="45" spans="1:9" ht="14.45" customHeight="1">
      <c r="A45" s="39" t="s">
        <v>21</v>
      </c>
      <c r="B45" s="37"/>
      <c r="C45" s="7"/>
      <c r="D45" s="7"/>
      <c r="E45" s="7"/>
      <c r="F45" s="11"/>
      <c r="G45" s="7"/>
      <c r="H45" s="6"/>
      <c r="I45" s="6"/>
    </row>
    <row r="46" spans="1:9" ht="15.75">
      <c r="A46" s="8"/>
      <c r="B46" s="9"/>
      <c r="C46" s="7"/>
      <c r="D46" s="7"/>
      <c r="E46" s="7"/>
      <c r="F46" s="11"/>
      <c r="G46" s="7"/>
      <c r="H46" s="6"/>
      <c r="I46" s="6"/>
    </row>
    <row r="47" spans="1:9" ht="15.75">
      <c r="A47" s="8"/>
      <c r="B47" s="9"/>
      <c r="C47" s="7"/>
      <c r="D47" s="7"/>
      <c r="E47" s="7"/>
      <c r="F47" s="11"/>
      <c r="G47" s="7"/>
      <c r="H47" s="6"/>
      <c r="I47" s="6"/>
    </row>
    <row r="48" spans="1:9" ht="14.45" customHeight="1">
      <c r="A48" s="39" t="s">
        <v>19</v>
      </c>
      <c r="B48" s="37"/>
      <c r="C48" s="7"/>
      <c r="D48" s="7"/>
      <c r="E48" s="7"/>
      <c r="F48" s="11">
        <f t="shared" si="0"/>
        <v>0</v>
      </c>
      <c r="G48" s="7"/>
      <c r="H48" s="6"/>
      <c r="I48" s="6"/>
    </row>
    <row r="49" spans="1:9" ht="15.75">
      <c r="A49" s="8"/>
      <c r="B49" s="9"/>
      <c r="C49" s="7"/>
      <c r="D49" s="7"/>
      <c r="E49" s="7"/>
      <c r="F49" s="11">
        <f t="shared" si="0"/>
        <v>0</v>
      </c>
      <c r="G49" s="7"/>
      <c r="H49" s="6"/>
      <c r="I49" s="6"/>
    </row>
    <row r="50" spans="1:9" ht="24.75" customHeight="1">
      <c r="A50" s="39" t="s">
        <v>22</v>
      </c>
      <c r="B50" s="37"/>
      <c r="C50" s="7"/>
      <c r="D50" s="7"/>
      <c r="E50" s="7"/>
      <c r="F50" s="11"/>
      <c r="G50" s="7"/>
      <c r="H50" s="6"/>
      <c r="I50" s="6"/>
    </row>
    <row r="51" spans="1:9" ht="60.75" customHeight="1">
      <c r="A51" s="15">
        <v>1</v>
      </c>
      <c r="B51" s="9" t="s">
        <v>51</v>
      </c>
      <c r="C51" s="7" t="s">
        <v>30</v>
      </c>
      <c r="D51" s="7">
        <v>24</v>
      </c>
      <c r="E51" s="7">
        <f>D51*3000</f>
        <v>72000</v>
      </c>
      <c r="F51" s="11">
        <f t="shared" si="0"/>
        <v>0.67551592528793858</v>
      </c>
      <c r="G51" s="7" t="s">
        <v>56</v>
      </c>
      <c r="H51" s="6">
        <v>2015</v>
      </c>
      <c r="I51" s="6"/>
    </row>
    <row r="52" spans="1:9" ht="15.75">
      <c r="A52" s="8"/>
      <c r="B52" s="9"/>
      <c r="C52" s="7"/>
      <c r="D52" s="7"/>
      <c r="E52" s="7"/>
      <c r="F52" s="11">
        <f t="shared" si="0"/>
        <v>0</v>
      </c>
      <c r="G52" s="7"/>
      <c r="H52" s="6"/>
      <c r="I52" s="6"/>
    </row>
    <row r="53" spans="1:9" ht="57" customHeight="1">
      <c r="A53" s="39" t="s">
        <v>20</v>
      </c>
      <c r="B53" s="37"/>
      <c r="C53" s="7"/>
      <c r="D53" s="7"/>
      <c r="E53" s="7"/>
      <c r="F53" s="11"/>
      <c r="G53" s="7"/>
      <c r="H53" s="6"/>
      <c r="I53" s="6"/>
    </row>
    <row r="54" spans="1:9" ht="51" customHeight="1">
      <c r="A54" s="17">
        <v>1</v>
      </c>
      <c r="B54" s="18" t="s">
        <v>41</v>
      </c>
      <c r="C54" s="12" t="s">
        <v>42</v>
      </c>
      <c r="D54" s="12">
        <v>120</v>
      </c>
      <c r="E54" s="12"/>
      <c r="F54" s="11">
        <f t="shared" si="0"/>
        <v>0</v>
      </c>
      <c r="G54" s="12" t="s">
        <v>56</v>
      </c>
      <c r="H54" s="6"/>
      <c r="I54" s="6"/>
    </row>
    <row r="55" spans="1:9" ht="15.75">
      <c r="A55" s="8"/>
      <c r="B55" s="9"/>
      <c r="C55" s="7"/>
      <c r="D55" s="7"/>
      <c r="E55" s="7"/>
      <c r="F55" s="11">
        <f t="shared" si="0"/>
        <v>0</v>
      </c>
      <c r="G55" s="7"/>
      <c r="H55" s="6"/>
      <c r="I55" s="6"/>
    </row>
    <row r="56" spans="1:9" ht="34.9" customHeight="1">
      <c r="A56" s="39" t="s">
        <v>23</v>
      </c>
      <c r="B56" s="37"/>
      <c r="C56" s="7"/>
      <c r="D56" s="7"/>
      <c r="E56" s="7"/>
      <c r="F56" s="11"/>
      <c r="G56" s="7"/>
      <c r="H56" s="6"/>
      <c r="I56" s="6"/>
    </row>
    <row r="57" spans="1:9" ht="31.5">
      <c r="A57" s="15">
        <v>1</v>
      </c>
      <c r="B57" s="18" t="s">
        <v>60</v>
      </c>
      <c r="C57" s="7" t="s">
        <v>42</v>
      </c>
      <c r="D57" s="7">
        <v>230</v>
      </c>
      <c r="E57" s="7"/>
      <c r="F57" s="11">
        <f t="shared" si="0"/>
        <v>0</v>
      </c>
      <c r="G57" s="7" t="s">
        <v>56</v>
      </c>
      <c r="H57" s="6">
        <v>2015</v>
      </c>
      <c r="I57" s="6"/>
    </row>
    <row r="58" spans="1:9" ht="31.5">
      <c r="A58" s="8">
        <v>2</v>
      </c>
      <c r="B58" s="9" t="s">
        <v>43</v>
      </c>
      <c r="C58" s="7" t="s">
        <v>42</v>
      </c>
      <c r="D58" s="7">
        <v>53</v>
      </c>
      <c r="E58" s="7">
        <v>78000</v>
      </c>
      <c r="F58" s="11">
        <f t="shared" si="0"/>
        <v>0.73180891906193346</v>
      </c>
      <c r="G58" s="7" t="s">
        <v>56</v>
      </c>
      <c r="H58" s="6">
        <v>2015</v>
      </c>
      <c r="I58" s="6"/>
    </row>
    <row r="59" spans="1:9" ht="35.25" customHeight="1">
      <c r="A59" s="8">
        <v>3</v>
      </c>
      <c r="B59" s="9" t="s">
        <v>44</v>
      </c>
      <c r="C59" s="7" t="s">
        <v>42</v>
      </c>
      <c r="D59" s="7">
        <v>112</v>
      </c>
      <c r="E59" s="7">
        <v>160000</v>
      </c>
      <c r="F59" s="11">
        <f t="shared" si="0"/>
        <v>1.5011465006398634</v>
      </c>
      <c r="G59" s="7" t="s">
        <v>56</v>
      </c>
      <c r="H59" s="6">
        <v>2015</v>
      </c>
      <c r="I59" s="6"/>
    </row>
    <row r="60" spans="1:9" ht="48" customHeight="1">
      <c r="A60" s="8">
        <v>4</v>
      </c>
      <c r="B60" s="18" t="s">
        <v>45</v>
      </c>
      <c r="C60" s="7" t="s">
        <v>46</v>
      </c>
      <c r="D60" s="7">
        <v>2</v>
      </c>
      <c r="E60" s="7">
        <v>50000</v>
      </c>
      <c r="F60" s="11">
        <f t="shared" si="0"/>
        <v>0.46910828144995736</v>
      </c>
      <c r="G60" s="7" t="s">
        <v>57</v>
      </c>
      <c r="H60" s="6">
        <v>2015</v>
      </c>
      <c r="I60" s="6"/>
    </row>
    <row r="61" spans="1:9" ht="31.5">
      <c r="A61" s="15">
        <v>5</v>
      </c>
      <c r="B61" s="9" t="s">
        <v>47</v>
      </c>
      <c r="C61" s="7" t="s">
        <v>30</v>
      </c>
      <c r="D61" s="7">
        <v>1</v>
      </c>
      <c r="E61" s="7">
        <v>345000</v>
      </c>
      <c r="F61" s="11">
        <f t="shared" si="0"/>
        <v>3.2368471420047058</v>
      </c>
      <c r="G61" s="7" t="s">
        <v>58</v>
      </c>
      <c r="H61" s="6">
        <v>2018</v>
      </c>
      <c r="I61" s="6"/>
    </row>
    <row r="62" spans="1:9" ht="15.75">
      <c r="A62" s="8"/>
      <c r="B62" s="9"/>
      <c r="C62" s="7"/>
      <c r="D62" s="7"/>
      <c r="E62" s="7"/>
      <c r="F62" s="11">
        <f t="shared" si="0"/>
        <v>0</v>
      </c>
      <c r="G62" s="7"/>
      <c r="H62" s="6"/>
      <c r="I62" s="6"/>
    </row>
    <row r="63" spans="1:9" ht="15" customHeight="1">
      <c r="A63" s="8"/>
      <c r="B63" s="9"/>
      <c r="C63" s="7"/>
      <c r="D63" s="7"/>
      <c r="E63" s="7"/>
      <c r="F63" s="11">
        <f t="shared" si="0"/>
        <v>0</v>
      </c>
      <c r="G63" s="7"/>
      <c r="H63" s="6"/>
      <c r="I63" s="6"/>
    </row>
    <row r="64" spans="1:9" ht="34.9" customHeight="1">
      <c r="A64" s="39" t="s">
        <v>24</v>
      </c>
      <c r="B64" s="37"/>
      <c r="C64" s="7"/>
      <c r="D64" s="7"/>
      <c r="E64" s="7"/>
      <c r="F64" s="11"/>
      <c r="G64" s="7"/>
      <c r="H64" s="6"/>
      <c r="I64" s="6"/>
    </row>
    <row r="65" spans="1:9" ht="35.25" customHeight="1">
      <c r="A65" s="15">
        <v>1</v>
      </c>
      <c r="B65" s="18" t="s">
        <v>48</v>
      </c>
      <c r="C65" s="7" t="s">
        <v>30</v>
      </c>
      <c r="D65" s="7">
        <v>1</v>
      </c>
      <c r="E65" s="7">
        <v>340000</v>
      </c>
      <c r="F65" s="11">
        <f t="shared" si="0"/>
        <v>3.1899363138597101</v>
      </c>
      <c r="G65" s="7" t="s">
        <v>56</v>
      </c>
      <c r="H65" s="6">
        <v>2020</v>
      </c>
      <c r="I65" s="6"/>
    </row>
    <row r="66" spans="1:9" ht="35.25" customHeight="1">
      <c r="A66" s="15">
        <v>2</v>
      </c>
      <c r="B66" s="9" t="s">
        <v>61</v>
      </c>
      <c r="C66" s="7" t="s">
        <v>62</v>
      </c>
      <c r="D66" s="7">
        <v>190</v>
      </c>
      <c r="E66" s="7"/>
      <c r="F66" s="11">
        <f t="shared" si="0"/>
        <v>0</v>
      </c>
      <c r="G66" s="7" t="s">
        <v>56</v>
      </c>
      <c r="H66" s="6"/>
      <c r="I66" s="6"/>
    </row>
    <row r="67" spans="1:9" ht="15" customHeight="1">
      <c r="A67" s="8"/>
      <c r="B67" s="9"/>
      <c r="C67" s="7"/>
      <c r="D67" s="7"/>
      <c r="E67" s="7"/>
      <c r="F67" s="11">
        <f t="shared" si="0"/>
        <v>0</v>
      </c>
      <c r="G67" s="7"/>
      <c r="H67" s="6"/>
      <c r="I67" s="6"/>
    </row>
    <row r="68" spans="1:9" ht="15.75">
      <c r="A68" s="8"/>
      <c r="B68" s="9"/>
      <c r="C68" s="7"/>
      <c r="D68" s="7"/>
      <c r="E68" s="7"/>
      <c r="F68" s="11">
        <f t="shared" si="0"/>
        <v>0</v>
      </c>
      <c r="G68" s="7"/>
      <c r="H68" s="6"/>
      <c r="I68" s="6"/>
    </row>
    <row r="69" spans="1:9" ht="39.75" customHeight="1">
      <c r="A69" s="39" t="s">
        <v>25</v>
      </c>
      <c r="B69" s="37"/>
      <c r="C69" s="7"/>
      <c r="D69" s="7"/>
      <c r="E69" s="7"/>
      <c r="F69" s="11"/>
      <c r="G69" s="7"/>
      <c r="H69" s="6"/>
      <c r="I69" s="6"/>
    </row>
    <row r="70" spans="1:9" ht="51" customHeight="1">
      <c r="A70" s="15">
        <v>1</v>
      </c>
      <c r="B70" s="9" t="s">
        <v>49</v>
      </c>
      <c r="C70" s="7" t="s">
        <v>30</v>
      </c>
      <c r="D70" s="7">
        <v>2</v>
      </c>
      <c r="E70" s="7">
        <v>36000</v>
      </c>
      <c r="F70" s="11">
        <f t="shared" si="0"/>
        <v>0.33775796264396929</v>
      </c>
      <c r="G70" s="7" t="s">
        <v>59</v>
      </c>
      <c r="H70" s="6">
        <v>2015</v>
      </c>
      <c r="I70" s="6"/>
    </row>
    <row r="71" spans="1:9" ht="51" customHeight="1">
      <c r="A71" s="15">
        <v>2</v>
      </c>
      <c r="B71" s="9" t="s">
        <v>72</v>
      </c>
      <c r="C71" s="7" t="s">
        <v>30</v>
      </c>
      <c r="D71" s="7">
        <v>2</v>
      </c>
      <c r="E71" s="7">
        <v>12000</v>
      </c>
      <c r="F71" s="11">
        <f t="shared" si="0"/>
        <v>0.11258598754798976</v>
      </c>
      <c r="G71" s="7" t="s">
        <v>57</v>
      </c>
      <c r="H71" s="6">
        <v>2015</v>
      </c>
      <c r="I71" s="6"/>
    </row>
    <row r="72" spans="1:9" ht="29.25" customHeight="1">
      <c r="A72" s="15">
        <v>3</v>
      </c>
      <c r="B72" s="9" t="s">
        <v>73</v>
      </c>
      <c r="C72" s="7" t="s">
        <v>30</v>
      </c>
      <c r="D72" s="7">
        <v>1</v>
      </c>
      <c r="E72" s="7">
        <v>36000</v>
      </c>
      <c r="F72" s="11">
        <f t="shared" ref="F72:F84" si="1">E72/(12*$G$6)</f>
        <v>0.33775796264396929</v>
      </c>
      <c r="G72" s="7" t="s">
        <v>56</v>
      </c>
      <c r="H72" s="6">
        <v>2018</v>
      </c>
      <c r="I72" s="6"/>
    </row>
    <row r="73" spans="1:9" ht="21.75" customHeight="1">
      <c r="A73" s="15">
        <v>4</v>
      </c>
      <c r="B73" s="9" t="s">
        <v>74</v>
      </c>
      <c r="C73" s="7" t="s">
        <v>30</v>
      </c>
      <c r="D73" s="7">
        <v>1</v>
      </c>
      <c r="E73" s="7">
        <v>52000</v>
      </c>
      <c r="F73" s="11">
        <f t="shared" si="1"/>
        <v>0.48787261270795562</v>
      </c>
      <c r="G73" s="7" t="s">
        <v>56</v>
      </c>
      <c r="H73" s="6">
        <v>2018</v>
      </c>
      <c r="I73" s="6"/>
    </row>
    <row r="74" spans="1:9" ht="15.75">
      <c r="A74" s="8"/>
      <c r="B74" s="9"/>
      <c r="C74" s="7"/>
      <c r="D74" s="7"/>
      <c r="E74" s="7"/>
      <c r="F74" s="11">
        <f t="shared" si="1"/>
        <v>0</v>
      </c>
      <c r="G74" s="7"/>
      <c r="H74" s="6"/>
      <c r="I74" s="6"/>
    </row>
    <row r="75" spans="1:9" ht="14.45" customHeight="1">
      <c r="A75" s="39" t="s">
        <v>26</v>
      </c>
      <c r="B75" s="37"/>
      <c r="C75" s="7"/>
      <c r="D75" s="7"/>
      <c r="E75" s="7"/>
      <c r="F75" s="11"/>
      <c r="G75" s="7"/>
      <c r="H75" s="6"/>
      <c r="I75" s="6"/>
    </row>
    <row r="76" spans="1:9" ht="15.75">
      <c r="A76" s="8"/>
      <c r="B76" s="9"/>
      <c r="C76" s="7"/>
      <c r="D76" s="7"/>
      <c r="E76" s="7"/>
      <c r="F76" s="11">
        <f t="shared" si="1"/>
        <v>0</v>
      </c>
      <c r="G76" s="7"/>
      <c r="H76" s="6"/>
      <c r="I76" s="6"/>
    </row>
    <row r="77" spans="1:9" ht="15.75">
      <c r="A77" s="8"/>
      <c r="B77" s="9"/>
      <c r="C77" s="7"/>
      <c r="D77" s="7"/>
      <c r="E77" s="7"/>
      <c r="F77" s="11">
        <f t="shared" si="1"/>
        <v>0</v>
      </c>
      <c r="G77" s="7"/>
      <c r="H77" s="6"/>
      <c r="I77" s="6"/>
    </row>
    <row r="78" spans="1:9" ht="14.45" customHeight="1">
      <c r="A78" s="39" t="s">
        <v>28</v>
      </c>
      <c r="B78" s="37"/>
      <c r="C78" s="7"/>
      <c r="D78" s="7"/>
      <c r="E78" s="7"/>
      <c r="F78" s="11"/>
      <c r="G78" s="7"/>
      <c r="H78" s="6"/>
      <c r="I78" s="6"/>
    </row>
    <row r="79" spans="1:9" ht="15.75">
      <c r="A79" s="8">
        <v>1</v>
      </c>
      <c r="B79" s="9" t="s">
        <v>50</v>
      </c>
      <c r="C79" s="7" t="s">
        <v>30</v>
      </c>
      <c r="D79" s="7">
        <v>2</v>
      </c>
      <c r="E79" s="7">
        <f>D79*3600</f>
        <v>7200</v>
      </c>
      <c r="F79" s="11">
        <f t="shared" si="1"/>
        <v>6.7551592528793863E-2</v>
      </c>
      <c r="G79" s="7" t="s">
        <v>53</v>
      </c>
      <c r="H79" s="6">
        <v>2015</v>
      </c>
      <c r="I79" s="6"/>
    </row>
    <row r="80" spans="1:9" ht="31.5">
      <c r="A80" s="8">
        <v>2</v>
      </c>
      <c r="B80" s="9" t="s">
        <v>52</v>
      </c>
      <c r="C80" s="7" t="s">
        <v>30</v>
      </c>
      <c r="D80" s="7">
        <v>28</v>
      </c>
      <c r="E80" s="7">
        <f>D80*250</f>
        <v>7000</v>
      </c>
      <c r="F80" s="11">
        <f t="shared" si="1"/>
        <v>6.5675159402994024E-2</v>
      </c>
      <c r="G80" s="7" t="s">
        <v>53</v>
      </c>
      <c r="H80" s="6">
        <v>2015</v>
      </c>
      <c r="I80" s="6"/>
    </row>
    <row r="81" spans="1:9" ht="15.75">
      <c r="A81" s="8"/>
      <c r="B81" s="9"/>
      <c r="C81" s="7"/>
      <c r="D81" s="7"/>
      <c r="E81" s="7"/>
      <c r="F81" s="11">
        <f t="shared" si="1"/>
        <v>0</v>
      </c>
      <c r="G81" s="7"/>
      <c r="H81" s="6"/>
      <c r="I81" s="6"/>
    </row>
    <row r="82" spans="1:9" ht="32.450000000000003" customHeight="1">
      <c r="A82" s="38" t="s">
        <v>64</v>
      </c>
      <c r="B82" s="39"/>
      <c r="C82" s="7"/>
      <c r="D82" s="7"/>
      <c r="E82" s="7"/>
      <c r="F82" s="11"/>
      <c r="G82" s="7"/>
      <c r="H82" s="6"/>
      <c r="I82" s="6"/>
    </row>
    <row r="83" spans="1:9" ht="15.75">
      <c r="A83" s="19"/>
      <c r="B83" s="20"/>
      <c r="C83" s="12"/>
      <c r="D83" s="12"/>
      <c r="E83" s="12"/>
      <c r="F83" s="11">
        <f t="shared" si="1"/>
        <v>0</v>
      </c>
      <c r="G83" s="12"/>
      <c r="H83" s="6"/>
      <c r="I83" s="6"/>
    </row>
    <row r="84" spans="1:9" ht="16.5" thickBot="1">
      <c r="A84" s="26"/>
      <c r="B84" s="27"/>
      <c r="C84" s="28"/>
      <c r="D84" s="28"/>
      <c r="E84" s="28"/>
      <c r="F84" s="29">
        <f t="shared" si="1"/>
        <v>0</v>
      </c>
      <c r="G84" s="28"/>
      <c r="H84" s="6"/>
      <c r="I84" s="6"/>
    </row>
    <row r="85" spans="1:9" ht="16.5" thickBot="1">
      <c r="A85" s="40" t="s">
        <v>65</v>
      </c>
      <c r="B85" s="41"/>
      <c r="C85" s="41"/>
      <c r="D85" s="42"/>
      <c r="E85" s="30">
        <f>SUM(E10:E84)</f>
        <v>1621500</v>
      </c>
      <c r="F85" s="31">
        <f>SUM(F10:F84)</f>
        <v>15.213181567422117</v>
      </c>
      <c r="G85" s="32"/>
      <c r="H85" s="6"/>
      <c r="I85" s="6"/>
    </row>
    <row r="86" spans="1:9" ht="48.75" customHeight="1">
      <c r="A86" s="21"/>
      <c r="B86" s="21"/>
      <c r="C86" s="21"/>
      <c r="D86" s="21"/>
      <c r="E86" s="22"/>
      <c r="F86" s="23"/>
      <c r="G86" s="24"/>
      <c r="H86" s="6"/>
      <c r="I86" s="6"/>
    </row>
    <row r="87" spans="1:9" ht="15.75">
      <c r="A87" s="49" t="s">
        <v>66</v>
      </c>
      <c r="B87" s="49"/>
      <c r="C87" s="49"/>
      <c r="D87" s="49"/>
      <c r="E87" s="6"/>
      <c r="F87" s="50" t="s">
        <v>75</v>
      </c>
      <c r="G87" s="50"/>
      <c r="H87" s="6"/>
      <c r="I87" s="6"/>
    </row>
    <row r="88" spans="1:9" ht="15.75">
      <c r="A88" s="25"/>
      <c r="B88" s="25"/>
      <c r="C88" s="25"/>
      <c r="D88" s="25"/>
      <c r="E88" s="6"/>
      <c r="F88" s="6"/>
      <c r="G88" s="6"/>
      <c r="H88" s="6"/>
      <c r="I88" s="6"/>
    </row>
    <row r="89" spans="1:9" ht="15.75">
      <c r="A89" s="25"/>
      <c r="B89" s="25"/>
      <c r="C89" s="25"/>
      <c r="D89" s="25"/>
      <c r="E89" s="6"/>
      <c r="F89" s="6"/>
      <c r="G89" s="6"/>
      <c r="H89" s="6"/>
      <c r="I89" s="6"/>
    </row>
    <row r="90" spans="1:9" ht="15.75">
      <c r="A90" s="49" t="s">
        <v>67</v>
      </c>
      <c r="B90" s="49"/>
      <c r="C90" s="49"/>
      <c r="D90" s="49"/>
      <c r="E90" s="6"/>
      <c r="F90" s="50" t="s">
        <v>68</v>
      </c>
      <c r="G90" s="50"/>
      <c r="H90" s="6"/>
      <c r="I90" s="6"/>
    </row>
  </sheetData>
  <mergeCells count="32">
    <mergeCell ref="A87:D87"/>
    <mergeCell ref="F87:G87"/>
    <mergeCell ref="A90:D90"/>
    <mergeCell ref="F90:G90"/>
    <mergeCell ref="A56:B56"/>
    <mergeCell ref="A64:B64"/>
    <mergeCell ref="A69:B69"/>
    <mergeCell ref="A75:B75"/>
    <mergeCell ref="A78:B78"/>
    <mergeCell ref="A9:B9"/>
    <mergeCell ref="A12:B12"/>
    <mergeCell ref="A15:B15"/>
    <mergeCell ref="A18:B18"/>
    <mergeCell ref="A1:G1"/>
    <mergeCell ref="A3:G3"/>
    <mergeCell ref="A4:G4"/>
    <mergeCell ref="A5:G5"/>
    <mergeCell ref="A6:F6"/>
    <mergeCell ref="A21:B21"/>
    <mergeCell ref="A24:B24"/>
    <mergeCell ref="A27:B27"/>
    <mergeCell ref="A29:B29"/>
    <mergeCell ref="A32:B32"/>
    <mergeCell ref="A36:B36"/>
    <mergeCell ref="A39:B39"/>
    <mergeCell ref="A42:B42"/>
    <mergeCell ref="A82:B82"/>
    <mergeCell ref="A85:D85"/>
    <mergeCell ref="A45:B45"/>
    <mergeCell ref="A48:B48"/>
    <mergeCell ref="A50:B50"/>
    <mergeCell ref="A53:B53"/>
  </mergeCells>
  <pageMargins left="0.70866141732283472" right="0.4" top="0.37" bottom="0.37" header="0.31496062992125984" footer="0.31496062992125984"/>
  <pageSetup paperSize="9" scale="76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2015-03-04T11:52:04Z</dcterms:modified>
</cp:coreProperties>
</file>